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/>
  <mc:AlternateContent xmlns:mc="http://schemas.openxmlformats.org/markup-compatibility/2006">
    <mc:Choice Requires="x15">
      <x15ac:absPath xmlns:x15ac="http://schemas.microsoft.com/office/spreadsheetml/2010/11/ac" url="https://partdev.sharepoint.com/sites/LeanBasicFIN2/Delade dokument/General/"/>
    </mc:Choice>
  </mc:AlternateContent>
  <xr:revisionPtr revIDLastSave="14" documentId="8_{3926A95D-6A31-4BF5-B3DA-C0BEE6E13852}" xr6:coauthVersionLast="43" xr6:coauthVersionMax="43" xr10:uidLastSave="{5E7F168D-0E43-4667-9AF1-BE6BF885729C}"/>
  <bookViews>
    <workbookView xWindow="-120" yWindow="-120" windowWidth="20730" windowHeight="11160" xr2:uid="{00000000-000D-0000-FFFF-FFFF00000000}"/>
  </bookViews>
  <sheets>
    <sheet name="Ohjeet" sheetId="7" r:id="rId1"/>
    <sheet name="Tulokset ennen koulutusta" sheetId="1" r:id="rId2"/>
    <sheet name="Ennen koulutusta grafiikka" sheetId="2" r:id="rId3"/>
    <sheet name="Tulokset koulutuksen jälkeen" sheetId="4" r:id="rId4"/>
    <sheet name="Koulutuksen jälkeen grafiikka" sheetId="5" r:id="rId5"/>
    <sheet name="Kehitys" sheetId="3" r:id="rId6"/>
    <sheet name="Yhteenveto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1" i="4" l="1"/>
  <c r="AG21" i="4"/>
  <c r="D22" i="3" s="1"/>
  <c r="AF21" i="4"/>
  <c r="AH20" i="4"/>
  <c r="AG20" i="4"/>
  <c r="D21" i="3" s="1"/>
  <c r="AF20" i="4"/>
  <c r="AH19" i="4"/>
  <c r="AG19" i="4"/>
  <c r="D20" i="3" s="1"/>
  <c r="AF19" i="4"/>
  <c r="AH18" i="4"/>
  <c r="AG18" i="4"/>
  <c r="D19" i="3" s="1"/>
  <c r="AF18" i="4"/>
  <c r="AH17" i="4"/>
  <c r="AG17" i="4"/>
  <c r="D18" i="3" s="1"/>
  <c r="AF17" i="4"/>
  <c r="AH16" i="4"/>
  <c r="AG16" i="4"/>
  <c r="D17" i="3" s="1"/>
  <c r="AF16" i="4"/>
  <c r="AH15" i="4"/>
  <c r="AG15" i="4"/>
  <c r="D16" i="3" s="1"/>
  <c r="AF15" i="4"/>
  <c r="AH14" i="4"/>
  <c r="AG14" i="4"/>
  <c r="D15" i="3" s="1"/>
  <c r="AF14" i="4"/>
  <c r="AH13" i="4"/>
  <c r="AG13" i="4"/>
  <c r="D14" i="3" s="1"/>
  <c r="AF13" i="4"/>
  <c r="AH12" i="4"/>
  <c r="AG12" i="4"/>
  <c r="D13" i="3" s="1"/>
  <c r="AF12" i="4"/>
  <c r="AH11" i="4"/>
  <c r="AG11" i="4"/>
  <c r="D12" i="3" s="1"/>
  <c r="AF11" i="4"/>
  <c r="AH10" i="4"/>
  <c r="AG10" i="4"/>
  <c r="D11" i="3" s="1"/>
  <c r="AF10" i="4"/>
  <c r="AH9" i="4"/>
  <c r="AG9" i="4"/>
  <c r="D10" i="3" s="1"/>
  <c r="AF9" i="4"/>
  <c r="AH8" i="4"/>
  <c r="AG8" i="4"/>
  <c r="D9" i="3" s="1"/>
  <c r="AF8" i="4"/>
  <c r="AH7" i="4"/>
  <c r="AG7" i="4"/>
  <c r="D8" i="3" s="1"/>
  <c r="AF7" i="4"/>
  <c r="AH6" i="4"/>
  <c r="AG6" i="4"/>
  <c r="D7" i="3" s="1"/>
  <c r="AF6" i="4"/>
  <c r="AH5" i="4"/>
  <c r="AG5" i="4"/>
  <c r="D6" i="3" s="1"/>
  <c r="AF5" i="4"/>
  <c r="AH4" i="4"/>
  <c r="AG4" i="4"/>
  <c r="D5" i="3" s="1"/>
  <c r="AF4" i="4"/>
  <c r="AH3" i="4"/>
  <c r="AG3" i="4"/>
  <c r="D4" i="3" s="1"/>
  <c r="AF3" i="4"/>
  <c r="AH2" i="4"/>
  <c r="AG2" i="4"/>
  <c r="D3" i="3" s="1"/>
  <c r="AF2" i="4"/>
  <c r="AF3" i="1"/>
  <c r="AG3" i="1"/>
  <c r="C4" i="3" s="1"/>
  <c r="AH3" i="1"/>
  <c r="AF4" i="1"/>
  <c r="AG4" i="1"/>
  <c r="C5" i="3" s="1"/>
  <c r="AH4" i="1"/>
  <c r="AF5" i="1"/>
  <c r="AG5" i="1"/>
  <c r="C6" i="3" s="1"/>
  <c r="AH5" i="1"/>
  <c r="AF6" i="1"/>
  <c r="AG6" i="1"/>
  <c r="C7" i="3" s="1"/>
  <c r="AH6" i="1"/>
  <c r="AF7" i="1"/>
  <c r="AG7" i="1"/>
  <c r="C8" i="3" s="1"/>
  <c r="AH7" i="1"/>
  <c r="AF8" i="1"/>
  <c r="AG8" i="1"/>
  <c r="C9" i="3" s="1"/>
  <c r="AH8" i="1"/>
  <c r="AF9" i="1"/>
  <c r="AG9" i="1"/>
  <c r="C10" i="3" s="1"/>
  <c r="AH9" i="1"/>
  <c r="AF10" i="1"/>
  <c r="AG10" i="1"/>
  <c r="C11" i="3" s="1"/>
  <c r="AH10" i="1"/>
  <c r="AF11" i="1"/>
  <c r="AG11" i="1"/>
  <c r="C12" i="3" s="1"/>
  <c r="AH11" i="1"/>
  <c r="AF12" i="1"/>
  <c r="AG12" i="1"/>
  <c r="C13" i="3" s="1"/>
  <c r="AH12" i="1"/>
  <c r="AF13" i="1"/>
  <c r="AG13" i="1"/>
  <c r="C14" i="3" s="1"/>
  <c r="AH13" i="1"/>
  <c r="AF14" i="1"/>
  <c r="AG14" i="1"/>
  <c r="C15" i="3" s="1"/>
  <c r="AH14" i="1"/>
  <c r="AF15" i="1"/>
  <c r="AG15" i="1"/>
  <c r="C16" i="3" s="1"/>
  <c r="AH15" i="1"/>
  <c r="AF16" i="1"/>
  <c r="AG16" i="1"/>
  <c r="C17" i="3" s="1"/>
  <c r="AH16" i="1"/>
  <c r="AF17" i="1"/>
  <c r="AG17" i="1"/>
  <c r="C18" i="3" s="1"/>
  <c r="AH17" i="1"/>
  <c r="AF18" i="1"/>
  <c r="AG18" i="1"/>
  <c r="C19" i="3" s="1"/>
  <c r="AH18" i="1"/>
  <c r="AF19" i="1"/>
  <c r="AG19" i="1"/>
  <c r="C20" i="3" s="1"/>
  <c r="AH19" i="1"/>
  <c r="AF20" i="1"/>
  <c r="AG20" i="1"/>
  <c r="C21" i="3" s="1"/>
  <c r="AH20" i="1"/>
  <c r="AF21" i="1"/>
  <c r="AG21" i="1"/>
  <c r="C22" i="3" s="1"/>
  <c r="AH21" i="1"/>
  <c r="AH2" i="1"/>
  <c r="AG2" i="1"/>
  <c r="C3" i="3" s="1"/>
  <c r="AF2" i="1"/>
  <c r="C23" i="3" l="1"/>
  <c r="D23" i="3"/>
  <c r="E6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5" i="3"/>
  <c r="E4" i="3"/>
  <c r="E3" i="3"/>
  <c r="E23" i="3" l="1"/>
</calcChain>
</file>

<file path=xl/sharedStrings.xml><?xml version="1.0" encoding="utf-8"?>
<sst xmlns="http://schemas.openxmlformats.org/spreadsheetml/2006/main" count="124" uniqueCount="71">
  <si>
    <t>Max</t>
  </si>
  <si>
    <t>Medel</t>
  </si>
  <si>
    <t>Min</t>
  </si>
  <si>
    <t>Taichi Ohno</t>
  </si>
  <si>
    <t>22</t>
  </si>
  <si>
    <t>23</t>
  </si>
  <si>
    <t>Taichi Ohno2</t>
  </si>
  <si>
    <t>19</t>
  </si>
  <si>
    <t>20</t>
  </si>
  <si>
    <t>21</t>
  </si>
  <si>
    <t>24</t>
  </si>
  <si>
    <t>25</t>
  </si>
  <si>
    <t>26</t>
  </si>
  <si>
    <t>27</t>
  </si>
  <si>
    <t>28</t>
  </si>
  <si>
    <t>29</t>
  </si>
  <si>
    <t>30</t>
  </si>
  <si>
    <t>Sakchi Toyoda</t>
  </si>
  <si>
    <t>W. Edwards Deming</t>
  </si>
  <si>
    <t>Shigeo Shingo</t>
  </si>
  <si>
    <t>Sakchi Toyoda3</t>
  </si>
  <si>
    <t>W. Edwards Deming4</t>
  </si>
  <si>
    <t>Shigeo Shingo5</t>
  </si>
  <si>
    <t>Taichi Ohno6</t>
  </si>
  <si>
    <t>Sakchi Toyoda7</t>
  </si>
  <si>
    <t>W. Edwards Deming8</t>
  </si>
  <si>
    <t>Shigeo Shingo9</t>
  </si>
  <si>
    <t>Taichi Ohno10</t>
  </si>
  <si>
    <t>Sakchi Toyoda11</t>
  </si>
  <si>
    <t>W. Edwards Deming12</t>
  </si>
  <si>
    <t>Shigeo Shingo13</t>
  </si>
  <si>
    <t>Taichi Ohno14</t>
  </si>
  <si>
    <t>Sakchi Toyoda15</t>
  </si>
  <si>
    <t xml:space="preserve">Ennen koulutuksen alkua työntekijät täyttävät itsearviointilomakkeen. </t>
  </si>
  <si>
    <t xml:space="preserve">Tulokset täytetään "Tulokset ennen koulutusta" -välilehdelle. </t>
  </si>
  <si>
    <t xml:space="preserve">Tulokset ovat nähtävillä "Ennen koulutusta - grafiikka" -välilehdellä. </t>
  </si>
  <si>
    <t xml:space="preserve">Koulutuksen jälkeen osallistujat täyttävät saman itsearviointilomakkeen uudestaan. </t>
  </si>
  <si>
    <t xml:space="preserve">Tulosten väliset erot ovat nähtävillä välilehdillä "Kehitys" ja "Yhteenveto". </t>
  </si>
  <si>
    <t>Kysymykset koulutuksen alkaessa</t>
  </si>
  <si>
    <t>Kysymykset koulutuksen jälkeen</t>
  </si>
  <si>
    <t>1. Tiedän organisaation arvot ja ymmärrän mitä ne tarkoittavat käytännössä</t>
  </si>
  <si>
    <t>2. Ymmärrän arvojen ja tulosten välisen yhteyden</t>
  </si>
  <si>
    <t>3. Organisaation arvojen ja omien arvojeni välillä ei ole ristiriitaa</t>
  </si>
  <si>
    <t>5. Suhtaudun positiivisesti poikkeamiin</t>
  </si>
  <si>
    <t xml:space="preserve">7. Minulla on kokemusta Lean-periaatteiden soveltamisesta </t>
  </si>
  <si>
    <t>6. Osaan soveltaa Leanin periaatteita kehittääkseni organisaation toimintaa</t>
  </si>
  <si>
    <t>8. Työkaverini arvostavat yhteistyötaitojani</t>
  </si>
  <si>
    <t xml:space="preserve">9. Olen hyvä noudattamaan sovittuja työtapoja (standardeja) </t>
  </si>
  <si>
    <t>10. Osallistun aktiivisesti työtapojen kehittämiseen ja standardien päivittämiseen</t>
  </si>
  <si>
    <t>11. Tunnen itseni arvostetuksi omassa toiminnan kehittämisryhmässäni</t>
  </si>
  <si>
    <t>12. Toiminnan kehittäminen on mielestäni opettavaista ja kiinnostavaa</t>
  </si>
  <si>
    <t xml:space="preserve">14. Ymmärrän kuinka toiminnan kehittämistyö kytkeytyy organisaation tavoitteisiin </t>
  </si>
  <si>
    <t xml:space="preserve">16. Ymmärrän kuinka standardisointi edesauttaa toiminnan parantamista </t>
  </si>
  <si>
    <t>19. En poikkea yhteisesti sovituista työtavoista (standardeista) kiireessä tai stressaavissa tilanteissa</t>
  </si>
  <si>
    <t>4. Annan säännöllisesti työkavereideni käyttäytymisestä organisaation arvoihin perustuvaa palautetta</t>
  </si>
  <si>
    <t xml:space="preserve">13. Tiedän oman osastoni tavoitteet ja sen, miten ne kytkeytyvät organisaation yleisiin tavoitteisiin </t>
  </si>
  <si>
    <t>15. Olen hyvä antamaan rakentavaa palautetta asioista, jotka voisivat olla paremmin</t>
  </si>
  <si>
    <t>17. Mikäli jonkin menee pieleen, kyseenalaistan työtavat, en yksittäisiä ihmisiä</t>
  </si>
  <si>
    <t>20. Tiedän missä minun tulisi kehittyä, jotta tulokseni olisivat parempia</t>
  </si>
  <si>
    <t xml:space="preserve">18. Vedän työkavereideni kanssa samaan suuntaan, jotta saavutamme yhteiset tavoitteet </t>
  </si>
  <si>
    <t>Kysymys</t>
  </si>
  <si>
    <t>Ennen</t>
  </si>
  <si>
    <t>Jälkeen</t>
  </si>
  <si>
    <t>Kehitys</t>
  </si>
  <si>
    <t>Nollalinja</t>
  </si>
  <si>
    <t>Keskiarvo</t>
  </si>
  <si>
    <t xml:space="preserve">Jos sininen linja on punaisen "nollalinjan" sisäpuolella, työntekijät ovat arvioineet taitonsa koulutuksen jälkeen huonommiksi kuin sitä ennen. </t>
  </si>
  <si>
    <t>Jos sininen linja on punaisen "nollalinjan" ulkopuolella, työntekijät ovat arvioineet taitonsa koulutuksen jälkeen paremmiksi kuin sitä ennen.</t>
  </si>
  <si>
    <t>Työntekijät - Nykytilanteen analysointi</t>
  </si>
  <si>
    <t xml:space="preserve">Tulokset ovat nähtävillä "Koulutuksen jälkeen - grafiikka" -välilehdellä. </t>
  </si>
  <si>
    <t>Tulokset täytetään "Tulokset koulutuksen jälkeen" -välilehdelle.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</si>
</sst>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164" fontId="0" fillId="0" borderId="0" xfId="0" applyNumberFormat="1"/>
    <xf numFmtId="0" fontId="2" fillId="0" borderId="0" xfId="0" applyFont="1"/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2" xfId="0" applyBorder="1" applyAlignment="1">
      <alignment horizontal="center" textRotation="45"/>
    </xf>
    <xf numFmtId="0" fontId="0" fillId="0" borderId="2" xfId="0" applyBorder="1"/>
    <xf numFmtId="0" fontId="3" fillId="3" borderId="5" xfId="0" applyFont="1" applyFill="1" applyBorder="1" applyAlignment="1">
      <alignment horizontal="center" textRotation="45"/>
    </xf>
    <xf numFmtId="0" fontId="3" fillId="3" borderId="5" xfId="0" applyFont="1" applyFill="1" applyBorder="1"/>
    <xf numFmtId="0" fontId="2" fillId="4" borderId="6" xfId="0" applyFont="1" applyFill="1" applyBorder="1"/>
    <xf numFmtId="0" fontId="0" fillId="2" borderId="7" xfId="0" applyFill="1" applyBorder="1" applyAlignment="1">
      <alignment horizontal="center"/>
    </xf>
    <xf numFmtId="0" fontId="2" fillId="5" borderId="6" xfId="0" applyFont="1" applyFill="1" applyBorder="1"/>
    <xf numFmtId="0" fontId="2" fillId="5" borderId="8" xfId="0" applyFont="1" applyFill="1" applyBorder="1"/>
    <xf numFmtId="0" fontId="3" fillId="3" borderId="9" xfId="0" applyFont="1" applyFill="1" applyBorder="1"/>
    <xf numFmtId="0" fontId="5" fillId="0" borderId="2" xfId="0" applyFont="1" applyBorder="1"/>
    <xf numFmtId="0" fontId="4" fillId="3" borderId="4" xfId="0" applyFont="1" applyFill="1" applyBorder="1"/>
  </cellXfs>
  <cellStyles count="2">
    <cellStyle name="Hyperlink" xfId="1" builtinId="8"/>
    <cellStyle name="Normal" xfId="0" builtinId="0"/>
  </cellStyles>
  <dxfs count="33">
    <dxf>
      <numFmt numFmtId="164" formatCode="0.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thin">
          <color theme="0" tint="-0.499984740745262"/>
        </bottom>
      </border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sv-SE" sz="1400" b="0" i="0" baseline="0">
                <a:effectLst/>
              </a:rPr>
              <a:t>Itsearviointi ennen koulutusta</a:t>
            </a:r>
            <a:endParaRPr lang="sv-S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'Tulokset ennen koulutusta'!$AF$1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2"/>
                </a:solidFill>
              </a:ln>
              <a:effectLst/>
            </c:spPr>
          </c:marker>
          <c:val>
            <c:numRef>
              <c:f>'Tulokset ennen koulutusta'!$AF$2:$AF$21</c:f>
              <c:numCache>
                <c:formatCode>General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64-4D2C-869D-FD0569E5539C}"/>
            </c:ext>
          </c:extLst>
        </c:ser>
        <c:ser>
          <c:idx val="2"/>
          <c:order val="1"/>
          <c:tx>
            <c:strRef>
              <c:f>'Tulokset ennen koulutusta'!$AG$1</c:f>
              <c:strCache>
                <c:ptCount val="1"/>
                <c:pt idx="0">
                  <c:v>Keskiarvo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val>
            <c:numRef>
              <c:f>'Tulokset ennen koulutusta'!$AG$2:$AG$21</c:f>
              <c:numCache>
                <c:formatCode>0.0</c:formatCode>
                <c:ptCount val="20"/>
                <c:pt idx="0">
                  <c:v>1.8333333333333333</c:v>
                </c:pt>
                <c:pt idx="1">
                  <c:v>2.6666666666666665</c:v>
                </c:pt>
                <c:pt idx="2">
                  <c:v>3.6666666666666665</c:v>
                </c:pt>
                <c:pt idx="3">
                  <c:v>2.6666666666666665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2.8333333333333335</c:v>
                </c:pt>
                <c:pt idx="8">
                  <c:v>1.8333333333333333</c:v>
                </c:pt>
                <c:pt idx="9">
                  <c:v>1.6666666666666667</c:v>
                </c:pt>
                <c:pt idx="10">
                  <c:v>2.1666666666666665</c:v>
                </c:pt>
                <c:pt idx="11">
                  <c:v>1.6666666666666667</c:v>
                </c:pt>
                <c:pt idx="12">
                  <c:v>1.8333333333333333</c:v>
                </c:pt>
                <c:pt idx="13">
                  <c:v>2.6666666666666665</c:v>
                </c:pt>
                <c:pt idx="14">
                  <c:v>2.3333333333333335</c:v>
                </c:pt>
                <c:pt idx="15">
                  <c:v>2.8333333333333335</c:v>
                </c:pt>
                <c:pt idx="16">
                  <c:v>2.1666666666666665</c:v>
                </c:pt>
                <c:pt idx="17">
                  <c:v>1.6666666666666667</c:v>
                </c:pt>
                <c:pt idx="18">
                  <c:v>1.8333333333333333</c:v>
                </c:pt>
                <c:pt idx="19">
                  <c:v>2.6666666666666665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64-4D2C-869D-FD0569E5539C}"/>
            </c:ext>
          </c:extLst>
        </c:ser>
        <c:ser>
          <c:idx val="3"/>
          <c:order val="2"/>
          <c:tx>
            <c:strRef>
              <c:f>'Tulokset ennen koulutusta'!$AH$1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'Tulokset ennen koulutusta'!$AH$2:$AH$21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64-4D2C-869D-FD0569E55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27272"/>
        <c:axId val="392023664"/>
      </c:radarChart>
      <c:catAx>
        <c:axId val="392027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3664"/>
        <c:crosses val="autoZero"/>
        <c:auto val="1"/>
        <c:lblAlgn val="ctr"/>
        <c:lblOffset val="100"/>
        <c:noMultiLvlLbl val="0"/>
      </c:catAx>
      <c:valAx>
        <c:axId val="3920236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72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Itsearviointi koulutuksen jälkeen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2317446620542295"/>
          <c:y val="0.16600734371119211"/>
          <c:w val="0.59485112306167209"/>
          <c:h val="0.77741412758187833"/>
        </c:manualLayout>
      </c:layout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2"/>
                </a:solidFill>
              </a:ln>
              <a:effectLst/>
            </c:spPr>
          </c:marker>
          <c:val>
            <c:numRef>
              <c:f>'Tulokset koulutuksen jälkeen'!$AF$2:$AF$21</c:f>
              <c:numCache>
                <c:formatCode>General</c:formatCode>
                <c:ptCount val="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'Efter träning - inmatning'!#REF!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2A2-4D82-ACF8-021F3C7A71D4}"/>
            </c:ext>
          </c:extLst>
        </c:ser>
        <c:ser>
          <c:idx val="2"/>
          <c:order val="1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'Tulokset koulutuksen jälkeen'!$AG$2:$AG$21</c:f>
              <c:numCache>
                <c:formatCode>0.0</c:formatCode>
                <c:ptCount val="20"/>
                <c:pt idx="0">
                  <c:v>4</c:v>
                </c:pt>
                <c:pt idx="1">
                  <c:v>4</c:v>
                </c:pt>
                <c:pt idx="2">
                  <c:v>4.166666666666667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</c:v>
                </c:pt>
                <c:pt idx="6">
                  <c:v>5.166666666666667</c:v>
                </c:pt>
                <c:pt idx="7">
                  <c:v>4.666666666666667</c:v>
                </c:pt>
                <c:pt idx="8">
                  <c:v>5</c:v>
                </c:pt>
                <c:pt idx="9">
                  <c:v>4.166666666666667</c:v>
                </c:pt>
                <c:pt idx="10">
                  <c:v>4.833333333333333</c:v>
                </c:pt>
                <c:pt idx="11">
                  <c:v>4.666666666666667</c:v>
                </c:pt>
                <c:pt idx="12">
                  <c:v>4.333333333333333</c:v>
                </c:pt>
                <c:pt idx="13">
                  <c:v>4.666666666666667</c:v>
                </c:pt>
                <c:pt idx="14">
                  <c:v>4.666666666666667</c:v>
                </c:pt>
                <c:pt idx="15">
                  <c:v>4.833333333333333</c:v>
                </c:pt>
                <c:pt idx="16">
                  <c:v>4.666666666666667</c:v>
                </c:pt>
                <c:pt idx="17">
                  <c:v>4.5</c:v>
                </c:pt>
                <c:pt idx="18">
                  <c:v>4.833333333333333</c:v>
                </c:pt>
                <c:pt idx="19">
                  <c:v>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'Efter träning - inmatning'!#REF!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2A2-4D82-ACF8-021F3C7A71D4}"/>
            </c:ext>
          </c:extLst>
        </c:ser>
        <c:ser>
          <c:idx val="3"/>
          <c:order val="2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'Tulokset koulutuksen jälkeen'!$AH$2:$AH$21</c:f>
              <c:numCache>
                <c:formatCode>General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'Efter träning - inmatning'!#REF!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32A2-4D82-ACF8-021F3C7A7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27272"/>
        <c:axId val="392023664"/>
      </c:radarChart>
      <c:catAx>
        <c:axId val="392027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3664"/>
        <c:crosses val="autoZero"/>
        <c:auto val="1"/>
        <c:lblAlgn val="ctr"/>
        <c:lblOffset val="100"/>
        <c:noMultiLvlLbl val="0"/>
      </c:catAx>
      <c:valAx>
        <c:axId val="3920236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72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Ero ennen ja jälkeen koulutuksen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marker"/>
        <c:varyColors val="0"/>
        <c:ser>
          <c:idx val="3"/>
          <c:order val="3"/>
          <c:tx>
            <c:strRef>
              <c:f>Kehitys!$E$2</c:f>
              <c:strCache>
                <c:ptCount val="1"/>
                <c:pt idx="0">
                  <c:v>Kehitys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2"/>
                </a:solidFill>
              </a:ln>
              <a:effectLst/>
            </c:spPr>
          </c:marker>
          <c:val>
            <c:numRef>
              <c:f>Kehitys!$E$3:$E$22</c:f>
              <c:numCache>
                <c:formatCode>0.0</c:formatCode>
                <c:ptCount val="20"/>
                <c:pt idx="0">
                  <c:v>2.166666666666667</c:v>
                </c:pt>
                <c:pt idx="1">
                  <c:v>1.3333333333333335</c:v>
                </c:pt>
                <c:pt idx="2">
                  <c:v>0.50000000000000044</c:v>
                </c:pt>
                <c:pt idx="3">
                  <c:v>1.6666666666666665</c:v>
                </c:pt>
                <c:pt idx="4">
                  <c:v>2.333333333333333</c:v>
                </c:pt>
                <c:pt idx="5">
                  <c:v>1</c:v>
                </c:pt>
                <c:pt idx="6">
                  <c:v>3.166666666666667</c:v>
                </c:pt>
                <c:pt idx="7">
                  <c:v>1.8333333333333335</c:v>
                </c:pt>
                <c:pt idx="8">
                  <c:v>3.166666666666667</c:v>
                </c:pt>
                <c:pt idx="9">
                  <c:v>2.5</c:v>
                </c:pt>
                <c:pt idx="10">
                  <c:v>2.6666666666666665</c:v>
                </c:pt>
                <c:pt idx="11">
                  <c:v>3</c:v>
                </c:pt>
                <c:pt idx="12">
                  <c:v>2.5</c:v>
                </c:pt>
                <c:pt idx="13">
                  <c:v>2.0000000000000004</c:v>
                </c:pt>
                <c:pt idx="14">
                  <c:v>2.3333333333333335</c:v>
                </c:pt>
                <c:pt idx="15">
                  <c:v>1.9999999999999996</c:v>
                </c:pt>
                <c:pt idx="16">
                  <c:v>2.5000000000000004</c:v>
                </c:pt>
                <c:pt idx="17">
                  <c:v>2.833333333333333</c:v>
                </c:pt>
                <c:pt idx="18">
                  <c:v>3</c:v>
                </c:pt>
                <c:pt idx="19">
                  <c:v>1.8333333333333335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EB-4885-8328-F444143313F5}"/>
            </c:ext>
          </c:extLst>
        </c:ser>
        <c:ser>
          <c:idx val="4"/>
          <c:order val="4"/>
          <c:tx>
            <c:strRef>
              <c:f>Kehitys!$F$2</c:f>
              <c:strCache>
                <c:ptCount val="1"/>
                <c:pt idx="0">
                  <c:v>Nollalinja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Kehitys!$F$3:$F$22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EB-4885-8328-F44414331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16696"/>
        <c:axId val="51141636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Kehitys!$B$2</c15:sqref>
                        </c15:formulaRef>
                      </c:ext>
                    </c:extLst>
                    <c:strCache>
                      <c:ptCount val="1"/>
                      <c:pt idx="0">
                        <c:v>Kysymys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Kehitys!$B$3:$B$22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5EB-4885-8328-F444143313F5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Kehitys!$C$2</c15:sqref>
                        </c15:formulaRef>
                      </c:ext>
                    </c:extLst>
                    <c:strCache>
                      <c:ptCount val="1"/>
                      <c:pt idx="0">
                        <c:v>Ennen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Kehitys!$C$3:$C$22</c15:sqref>
                        </c15:formulaRef>
                      </c:ext>
                    </c:extLst>
                    <c:numCache>
                      <c:formatCode>0.0</c:formatCode>
                      <c:ptCount val="20"/>
                      <c:pt idx="0">
                        <c:v>1.8333333333333333</c:v>
                      </c:pt>
                      <c:pt idx="1">
                        <c:v>2.6666666666666665</c:v>
                      </c:pt>
                      <c:pt idx="2">
                        <c:v>3.6666666666666665</c:v>
                      </c:pt>
                      <c:pt idx="3">
                        <c:v>2.6666666666666665</c:v>
                      </c:pt>
                      <c:pt idx="4">
                        <c:v>2</c:v>
                      </c:pt>
                      <c:pt idx="5">
                        <c:v>3</c:v>
                      </c:pt>
                      <c:pt idx="6">
                        <c:v>2</c:v>
                      </c:pt>
                      <c:pt idx="7">
                        <c:v>2.8333333333333335</c:v>
                      </c:pt>
                      <c:pt idx="8">
                        <c:v>1.8333333333333333</c:v>
                      </c:pt>
                      <c:pt idx="9">
                        <c:v>1.6666666666666667</c:v>
                      </c:pt>
                      <c:pt idx="10">
                        <c:v>2.1666666666666665</c:v>
                      </c:pt>
                      <c:pt idx="11">
                        <c:v>1.6666666666666667</c:v>
                      </c:pt>
                      <c:pt idx="12">
                        <c:v>1.8333333333333333</c:v>
                      </c:pt>
                      <c:pt idx="13">
                        <c:v>2.6666666666666665</c:v>
                      </c:pt>
                      <c:pt idx="14">
                        <c:v>2.3333333333333335</c:v>
                      </c:pt>
                      <c:pt idx="15">
                        <c:v>2.8333333333333335</c:v>
                      </c:pt>
                      <c:pt idx="16">
                        <c:v>2.1666666666666665</c:v>
                      </c:pt>
                      <c:pt idx="17">
                        <c:v>1.6666666666666667</c:v>
                      </c:pt>
                      <c:pt idx="18">
                        <c:v>1.8333333333333333</c:v>
                      </c:pt>
                      <c:pt idx="19">
                        <c:v>2.6666666666666665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5EB-4885-8328-F444143313F5}"/>
                  </c:ext>
                </c:extLst>
              </c15:ser>
            </c15:filteredRadarSeries>
            <c15:filteredRad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Kehitys!$D$2</c15:sqref>
                        </c15:formulaRef>
                      </c:ext>
                    </c:extLst>
                    <c:strCache>
                      <c:ptCount val="1"/>
                      <c:pt idx="0">
                        <c:v>Jälkeen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Kehitys!$D$3:$D$22</c15:sqref>
                        </c15:formulaRef>
                      </c:ext>
                    </c:extLst>
                    <c:numCache>
                      <c:formatCode>0.0</c:formatCode>
                      <c:ptCount val="20"/>
                      <c:pt idx="0">
                        <c:v>4</c:v>
                      </c:pt>
                      <c:pt idx="1">
                        <c:v>4</c:v>
                      </c:pt>
                      <c:pt idx="2">
                        <c:v>4.166666666666667</c:v>
                      </c:pt>
                      <c:pt idx="3">
                        <c:v>4.333333333333333</c:v>
                      </c:pt>
                      <c:pt idx="4">
                        <c:v>4.333333333333333</c:v>
                      </c:pt>
                      <c:pt idx="5">
                        <c:v>4</c:v>
                      </c:pt>
                      <c:pt idx="6">
                        <c:v>5.166666666666667</c:v>
                      </c:pt>
                      <c:pt idx="7">
                        <c:v>4.666666666666667</c:v>
                      </c:pt>
                      <c:pt idx="8">
                        <c:v>5</c:v>
                      </c:pt>
                      <c:pt idx="9">
                        <c:v>4.166666666666667</c:v>
                      </c:pt>
                      <c:pt idx="10">
                        <c:v>4.833333333333333</c:v>
                      </c:pt>
                      <c:pt idx="11">
                        <c:v>4.666666666666667</c:v>
                      </c:pt>
                      <c:pt idx="12">
                        <c:v>4.333333333333333</c:v>
                      </c:pt>
                      <c:pt idx="13">
                        <c:v>4.666666666666667</c:v>
                      </c:pt>
                      <c:pt idx="14">
                        <c:v>4.666666666666667</c:v>
                      </c:pt>
                      <c:pt idx="15">
                        <c:v>4.833333333333333</c:v>
                      </c:pt>
                      <c:pt idx="16">
                        <c:v>4.666666666666667</c:v>
                      </c:pt>
                      <c:pt idx="17">
                        <c:v>4.5</c:v>
                      </c:pt>
                      <c:pt idx="18">
                        <c:v>4.833333333333333</c:v>
                      </c:pt>
                      <c:pt idx="19">
                        <c:v>4.5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5EB-4885-8328-F444143313F5}"/>
                  </c:ext>
                </c:extLst>
              </c15:ser>
            </c15:filteredRadarSeries>
          </c:ext>
        </c:extLst>
      </c:radarChart>
      <c:catAx>
        <c:axId val="511416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11416368"/>
        <c:crosses val="autoZero"/>
        <c:auto val="1"/>
        <c:lblAlgn val="ctr"/>
        <c:lblOffset val="100"/>
        <c:noMultiLvlLbl val="0"/>
      </c:catAx>
      <c:valAx>
        <c:axId val="51141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1141669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Tulokset ennen ja jälkeen koulutuksen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filled"/>
        <c:varyColors val="0"/>
        <c:ser>
          <c:idx val="2"/>
          <c:order val="1"/>
          <c:tx>
            <c:strRef>
              <c:f>Kehitys!$D$2</c:f>
              <c:strCache>
                <c:ptCount val="1"/>
                <c:pt idx="0">
                  <c:v>Jälkeen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Kehitys!$D$3:$D$22</c:f>
              <c:numCache>
                <c:formatCode>0.0</c:formatCode>
                <c:ptCount val="20"/>
                <c:pt idx="0">
                  <c:v>4</c:v>
                </c:pt>
                <c:pt idx="1">
                  <c:v>4</c:v>
                </c:pt>
                <c:pt idx="2">
                  <c:v>4.166666666666667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</c:v>
                </c:pt>
                <c:pt idx="6">
                  <c:v>5.166666666666667</c:v>
                </c:pt>
                <c:pt idx="7">
                  <c:v>4.666666666666667</c:v>
                </c:pt>
                <c:pt idx="8">
                  <c:v>5</c:v>
                </c:pt>
                <c:pt idx="9">
                  <c:v>4.166666666666667</c:v>
                </c:pt>
                <c:pt idx="10">
                  <c:v>4.833333333333333</c:v>
                </c:pt>
                <c:pt idx="11">
                  <c:v>4.666666666666667</c:v>
                </c:pt>
                <c:pt idx="12">
                  <c:v>4.333333333333333</c:v>
                </c:pt>
                <c:pt idx="13">
                  <c:v>4.666666666666667</c:v>
                </c:pt>
                <c:pt idx="14">
                  <c:v>4.666666666666667</c:v>
                </c:pt>
                <c:pt idx="15">
                  <c:v>4.833333333333333</c:v>
                </c:pt>
                <c:pt idx="16">
                  <c:v>4.666666666666667</c:v>
                </c:pt>
                <c:pt idx="17">
                  <c:v>4.5</c:v>
                </c:pt>
                <c:pt idx="18">
                  <c:v>4.833333333333333</c:v>
                </c:pt>
                <c:pt idx="1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95-4745-B182-870DD399D314}"/>
            </c:ext>
          </c:extLst>
        </c:ser>
        <c:ser>
          <c:idx val="1"/>
          <c:order val="2"/>
          <c:tx>
            <c:strRef>
              <c:f>Kehitys!$C$2</c:f>
              <c:strCache>
                <c:ptCount val="1"/>
                <c:pt idx="0">
                  <c:v>Ennen</c:v>
                </c:pt>
              </c:strCache>
            </c:strRef>
          </c:tx>
          <c:spPr>
            <a:noFill/>
            <a:ln>
              <a:solidFill>
                <a:srgbClr val="FF0000"/>
              </a:solidFill>
            </a:ln>
            <a:effectLst/>
          </c:spPr>
          <c:val>
            <c:numRef>
              <c:f>Kehitys!$C$3:$C$22</c:f>
              <c:numCache>
                <c:formatCode>0.0</c:formatCode>
                <c:ptCount val="20"/>
                <c:pt idx="0">
                  <c:v>1.8333333333333333</c:v>
                </c:pt>
                <c:pt idx="1">
                  <c:v>2.6666666666666665</c:v>
                </c:pt>
                <c:pt idx="2">
                  <c:v>3.6666666666666665</c:v>
                </c:pt>
                <c:pt idx="3">
                  <c:v>2.6666666666666665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2.8333333333333335</c:v>
                </c:pt>
                <c:pt idx="8">
                  <c:v>1.8333333333333333</c:v>
                </c:pt>
                <c:pt idx="9">
                  <c:v>1.6666666666666667</c:v>
                </c:pt>
                <c:pt idx="10">
                  <c:v>2.1666666666666665</c:v>
                </c:pt>
                <c:pt idx="11">
                  <c:v>1.6666666666666667</c:v>
                </c:pt>
                <c:pt idx="12">
                  <c:v>1.8333333333333333</c:v>
                </c:pt>
                <c:pt idx="13">
                  <c:v>2.6666666666666665</c:v>
                </c:pt>
                <c:pt idx="14">
                  <c:v>2.3333333333333335</c:v>
                </c:pt>
                <c:pt idx="15">
                  <c:v>2.8333333333333335</c:v>
                </c:pt>
                <c:pt idx="16">
                  <c:v>2.1666666666666665</c:v>
                </c:pt>
                <c:pt idx="17">
                  <c:v>1.6666666666666667</c:v>
                </c:pt>
                <c:pt idx="18">
                  <c:v>1.8333333333333333</c:v>
                </c:pt>
                <c:pt idx="19">
                  <c:v>2.6666666666666665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95-4745-B182-870DD399D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381760"/>
        <c:axId val="406379792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Kehitys!$B$2</c15:sqref>
                        </c15:formulaRef>
                      </c:ext>
                    </c:extLst>
                    <c:strCache>
                      <c:ptCount val="1"/>
                      <c:pt idx="0">
                        <c:v>Kysymys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val>
                  <c:numRef>
                    <c:extLst>
                      <c:ext uri="{02D57815-91ED-43cb-92C2-25804820EDAC}">
                        <c15:formulaRef>
                          <c15:sqref>Kehitys!$B$3:$B$22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B95-4745-B182-870DD399D314}"/>
                  </c:ext>
                </c:extLst>
              </c15:ser>
            </c15:filteredRadarSeries>
          </c:ext>
        </c:extLst>
      </c:radarChart>
      <c:catAx>
        <c:axId val="40638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06379792"/>
        <c:crosses val="autoZero"/>
        <c:auto val="1"/>
        <c:lblAlgn val="ctr"/>
        <c:lblOffset val="100"/>
        <c:noMultiLvlLbl val="0"/>
      </c:catAx>
      <c:valAx>
        <c:axId val="40637979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0638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Arvio koulutuksen jälkeen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2"/>
                </a:solidFill>
              </a:ln>
              <a:effectLst/>
            </c:spPr>
          </c:marker>
          <c:val>
            <c:numRef>
              <c:f>'Tulokset koulutuksen jälkeen'!$AF$2:$AF$21</c:f>
              <c:numCache>
                <c:formatCode>General</c:formatCode>
                <c:ptCount val="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'Efter träning - inmatning'!#REF!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D0F-4D00-B978-55017585168A}"/>
            </c:ext>
          </c:extLst>
        </c:ser>
        <c:ser>
          <c:idx val="2"/>
          <c:order val="1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'Tulokset koulutuksen jälkeen'!$AG$2:$AG$21</c:f>
              <c:numCache>
                <c:formatCode>0.0</c:formatCode>
                <c:ptCount val="20"/>
                <c:pt idx="0">
                  <c:v>4</c:v>
                </c:pt>
                <c:pt idx="1">
                  <c:v>4</c:v>
                </c:pt>
                <c:pt idx="2">
                  <c:v>4.166666666666667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</c:v>
                </c:pt>
                <c:pt idx="6">
                  <c:v>5.166666666666667</c:v>
                </c:pt>
                <c:pt idx="7">
                  <c:v>4.666666666666667</c:v>
                </c:pt>
                <c:pt idx="8">
                  <c:v>5</c:v>
                </c:pt>
                <c:pt idx="9">
                  <c:v>4.166666666666667</c:v>
                </c:pt>
                <c:pt idx="10">
                  <c:v>4.833333333333333</c:v>
                </c:pt>
                <c:pt idx="11">
                  <c:v>4.666666666666667</c:v>
                </c:pt>
                <c:pt idx="12">
                  <c:v>4.333333333333333</c:v>
                </c:pt>
                <c:pt idx="13">
                  <c:v>4.666666666666667</c:v>
                </c:pt>
                <c:pt idx="14">
                  <c:v>4.666666666666667</c:v>
                </c:pt>
                <c:pt idx="15">
                  <c:v>4.833333333333333</c:v>
                </c:pt>
                <c:pt idx="16">
                  <c:v>4.666666666666667</c:v>
                </c:pt>
                <c:pt idx="17">
                  <c:v>4.5</c:v>
                </c:pt>
                <c:pt idx="18">
                  <c:v>4.833333333333333</c:v>
                </c:pt>
                <c:pt idx="19">
                  <c:v>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'Efter träning - inmatning'!#REF!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D0F-4D00-B978-55017585168A}"/>
            </c:ext>
          </c:extLst>
        </c:ser>
        <c:ser>
          <c:idx val="3"/>
          <c:order val="2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'Tulokset koulutuksen jälkeen'!$AH$2:$AH$21</c:f>
              <c:numCache>
                <c:formatCode>General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'Efter träning - inmatning'!#REF!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CD0F-4D00-B978-550175851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27272"/>
        <c:axId val="392023664"/>
      </c:radarChart>
      <c:catAx>
        <c:axId val="392027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3664"/>
        <c:crosses val="autoZero"/>
        <c:auto val="1"/>
        <c:lblAlgn val="ctr"/>
        <c:lblOffset val="100"/>
        <c:noMultiLvlLbl val="0"/>
      </c:catAx>
      <c:valAx>
        <c:axId val="3920236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72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D9D9D9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sv-SE" sz="1400" b="0" i="0" baseline="0">
                <a:effectLst/>
              </a:rPr>
              <a:t>Arvio ennen koulutusta</a:t>
            </a:r>
            <a:endParaRPr lang="sv-S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'Tulokset ennen koulutusta'!$AF$1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2"/>
                </a:solidFill>
              </a:ln>
              <a:effectLst/>
            </c:spPr>
          </c:marker>
          <c:val>
            <c:numRef>
              <c:f>'Tulokset ennen koulutusta'!$AF$2:$AF$21</c:f>
              <c:numCache>
                <c:formatCode>General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CE1-A68A-A7D890CA0891}"/>
            </c:ext>
          </c:extLst>
        </c:ser>
        <c:ser>
          <c:idx val="2"/>
          <c:order val="1"/>
          <c:tx>
            <c:strRef>
              <c:f>'Tulokset ennen koulutusta'!$AG$1</c:f>
              <c:strCache>
                <c:ptCount val="1"/>
                <c:pt idx="0">
                  <c:v>Keskiarvo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val>
            <c:numRef>
              <c:f>'Tulokset ennen koulutusta'!$AG$2:$AG$21</c:f>
              <c:numCache>
                <c:formatCode>0.0</c:formatCode>
                <c:ptCount val="20"/>
                <c:pt idx="0">
                  <c:v>1.8333333333333333</c:v>
                </c:pt>
                <c:pt idx="1">
                  <c:v>2.6666666666666665</c:v>
                </c:pt>
                <c:pt idx="2">
                  <c:v>3.6666666666666665</c:v>
                </c:pt>
                <c:pt idx="3">
                  <c:v>2.6666666666666665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2.8333333333333335</c:v>
                </c:pt>
                <c:pt idx="8">
                  <c:v>1.8333333333333333</c:v>
                </c:pt>
                <c:pt idx="9">
                  <c:v>1.6666666666666667</c:v>
                </c:pt>
                <c:pt idx="10">
                  <c:v>2.1666666666666665</c:v>
                </c:pt>
                <c:pt idx="11">
                  <c:v>1.6666666666666667</c:v>
                </c:pt>
                <c:pt idx="12">
                  <c:v>1.8333333333333333</c:v>
                </c:pt>
                <c:pt idx="13">
                  <c:v>2.6666666666666665</c:v>
                </c:pt>
                <c:pt idx="14">
                  <c:v>2.3333333333333335</c:v>
                </c:pt>
                <c:pt idx="15">
                  <c:v>2.8333333333333335</c:v>
                </c:pt>
                <c:pt idx="16">
                  <c:v>2.1666666666666665</c:v>
                </c:pt>
                <c:pt idx="17">
                  <c:v>1.6666666666666667</c:v>
                </c:pt>
                <c:pt idx="18">
                  <c:v>1.8333333333333333</c:v>
                </c:pt>
                <c:pt idx="19">
                  <c:v>2.6666666666666665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CE1-A68A-A7D890CA0891}"/>
            </c:ext>
          </c:extLst>
        </c:ser>
        <c:ser>
          <c:idx val="3"/>
          <c:order val="2"/>
          <c:tx>
            <c:strRef>
              <c:f>'Tulokset ennen koulutusta'!$AH$1</c:f>
              <c:strCache>
                <c:ptCount val="1"/>
                <c:pt idx="0">
                  <c:v>Min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'Tulokset ennen koulutusta'!$AH$2:$AH$21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2F-4CE1-A68A-A7D890CA0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27272"/>
        <c:axId val="392023664"/>
      </c:radarChart>
      <c:catAx>
        <c:axId val="392027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3664"/>
        <c:crosses val="autoZero"/>
        <c:auto val="1"/>
        <c:lblAlgn val="ctr"/>
        <c:lblOffset val="100"/>
        <c:noMultiLvlLbl val="0"/>
      </c:catAx>
      <c:valAx>
        <c:axId val="3920236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3920272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D9D9D9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Ero ennen ja jälkeen koulutuksen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marker"/>
        <c:varyColors val="0"/>
        <c:ser>
          <c:idx val="3"/>
          <c:order val="3"/>
          <c:tx>
            <c:strRef>
              <c:f>Kehitys!$E$2</c:f>
              <c:strCache>
                <c:ptCount val="1"/>
                <c:pt idx="0">
                  <c:v>Kehitys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2"/>
                </a:solidFill>
              </a:ln>
              <a:effectLst/>
            </c:spPr>
          </c:marker>
          <c:val>
            <c:numRef>
              <c:f>Kehitys!$E$3:$E$22</c:f>
              <c:numCache>
                <c:formatCode>0.0</c:formatCode>
                <c:ptCount val="20"/>
                <c:pt idx="0">
                  <c:v>2.166666666666667</c:v>
                </c:pt>
                <c:pt idx="1">
                  <c:v>1.3333333333333335</c:v>
                </c:pt>
                <c:pt idx="2">
                  <c:v>0.50000000000000044</c:v>
                </c:pt>
                <c:pt idx="3">
                  <c:v>1.6666666666666665</c:v>
                </c:pt>
                <c:pt idx="4">
                  <c:v>2.333333333333333</c:v>
                </c:pt>
                <c:pt idx="5">
                  <c:v>1</c:v>
                </c:pt>
                <c:pt idx="6">
                  <c:v>3.166666666666667</c:v>
                </c:pt>
                <c:pt idx="7">
                  <c:v>1.8333333333333335</c:v>
                </c:pt>
                <c:pt idx="8">
                  <c:v>3.166666666666667</c:v>
                </c:pt>
                <c:pt idx="9">
                  <c:v>2.5</c:v>
                </c:pt>
                <c:pt idx="10">
                  <c:v>2.6666666666666665</c:v>
                </c:pt>
                <c:pt idx="11">
                  <c:v>3</c:v>
                </c:pt>
                <c:pt idx="12">
                  <c:v>2.5</c:v>
                </c:pt>
                <c:pt idx="13">
                  <c:v>2.0000000000000004</c:v>
                </c:pt>
                <c:pt idx="14">
                  <c:v>2.3333333333333335</c:v>
                </c:pt>
                <c:pt idx="15">
                  <c:v>1.9999999999999996</c:v>
                </c:pt>
                <c:pt idx="16">
                  <c:v>2.5000000000000004</c:v>
                </c:pt>
                <c:pt idx="17">
                  <c:v>2.833333333333333</c:v>
                </c:pt>
                <c:pt idx="18">
                  <c:v>3</c:v>
                </c:pt>
                <c:pt idx="19">
                  <c:v>1.8333333333333335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0-420A-A6E9-307FD6E0A448}"/>
            </c:ext>
          </c:extLst>
        </c:ser>
        <c:ser>
          <c:idx val="4"/>
          <c:order val="4"/>
          <c:tx>
            <c:strRef>
              <c:f>Kehitys!$F$2</c:f>
              <c:strCache>
                <c:ptCount val="1"/>
                <c:pt idx="0">
                  <c:v>Nollalinja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Kehitys!$F$3:$F$22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60-420A-A6E9-307FD6E0A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16696"/>
        <c:axId val="51141636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Kehitys!$B$2</c15:sqref>
                        </c15:formulaRef>
                      </c:ext>
                    </c:extLst>
                    <c:strCache>
                      <c:ptCount val="1"/>
                      <c:pt idx="0">
                        <c:v>Kysymys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Kehitys!$B$3:$B$22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C60-420A-A6E9-307FD6E0A448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Kehitys!$C$2</c15:sqref>
                        </c15:formulaRef>
                      </c:ext>
                    </c:extLst>
                    <c:strCache>
                      <c:ptCount val="1"/>
                      <c:pt idx="0">
                        <c:v>Ennen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Kehitys!$C$3:$C$22</c15:sqref>
                        </c15:formulaRef>
                      </c:ext>
                    </c:extLst>
                    <c:numCache>
                      <c:formatCode>0.0</c:formatCode>
                      <c:ptCount val="20"/>
                      <c:pt idx="0">
                        <c:v>1.8333333333333333</c:v>
                      </c:pt>
                      <c:pt idx="1">
                        <c:v>2.6666666666666665</c:v>
                      </c:pt>
                      <c:pt idx="2">
                        <c:v>3.6666666666666665</c:v>
                      </c:pt>
                      <c:pt idx="3">
                        <c:v>2.6666666666666665</c:v>
                      </c:pt>
                      <c:pt idx="4">
                        <c:v>2</c:v>
                      </c:pt>
                      <c:pt idx="5">
                        <c:v>3</c:v>
                      </c:pt>
                      <c:pt idx="6">
                        <c:v>2</c:v>
                      </c:pt>
                      <c:pt idx="7">
                        <c:v>2.8333333333333335</c:v>
                      </c:pt>
                      <c:pt idx="8">
                        <c:v>1.8333333333333333</c:v>
                      </c:pt>
                      <c:pt idx="9">
                        <c:v>1.6666666666666667</c:v>
                      </c:pt>
                      <c:pt idx="10">
                        <c:v>2.1666666666666665</c:v>
                      </c:pt>
                      <c:pt idx="11">
                        <c:v>1.6666666666666667</c:v>
                      </c:pt>
                      <c:pt idx="12">
                        <c:v>1.8333333333333333</c:v>
                      </c:pt>
                      <c:pt idx="13">
                        <c:v>2.6666666666666665</c:v>
                      </c:pt>
                      <c:pt idx="14">
                        <c:v>2.3333333333333335</c:v>
                      </c:pt>
                      <c:pt idx="15">
                        <c:v>2.8333333333333335</c:v>
                      </c:pt>
                      <c:pt idx="16">
                        <c:v>2.1666666666666665</c:v>
                      </c:pt>
                      <c:pt idx="17">
                        <c:v>1.6666666666666667</c:v>
                      </c:pt>
                      <c:pt idx="18">
                        <c:v>1.8333333333333333</c:v>
                      </c:pt>
                      <c:pt idx="19">
                        <c:v>2.6666666666666665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C60-420A-A6E9-307FD6E0A448}"/>
                  </c:ext>
                </c:extLst>
              </c15:ser>
            </c15:filteredRadarSeries>
            <c15:filteredRad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Kehitys!$D$2</c15:sqref>
                        </c15:formulaRef>
                      </c:ext>
                    </c:extLst>
                    <c:strCache>
                      <c:ptCount val="1"/>
                      <c:pt idx="0">
                        <c:v>Jälkeen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Kehitys!$D$3:$D$22</c15:sqref>
                        </c15:formulaRef>
                      </c:ext>
                    </c:extLst>
                    <c:numCache>
                      <c:formatCode>0.0</c:formatCode>
                      <c:ptCount val="20"/>
                      <c:pt idx="0">
                        <c:v>4</c:v>
                      </c:pt>
                      <c:pt idx="1">
                        <c:v>4</c:v>
                      </c:pt>
                      <c:pt idx="2">
                        <c:v>4.166666666666667</c:v>
                      </c:pt>
                      <c:pt idx="3">
                        <c:v>4.333333333333333</c:v>
                      </c:pt>
                      <c:pt idx="4">
                        <c:v>4.333333333333333</c:v>
                      </c:pt>
                      <c:pt idx="5">
                        <c:v>4</c:v>
                      </c:pt>
                      <c:pt idx="6">
                        <c:v>5.166666666666667</c:v>
                      </c:pt>
                      <c:pt idx="7">
                        <c:v>4.666666666666667</c:v>
                      </c:pt>
                      <c:pt idx="8">
                        <c:v>5</c:v>
                      </c:pt>
                      <c:pt idx="9">
                        <c:v>4.166666666666667</c:v>
                      </c:pt>
                      <c:pt idx="10">
                        <c:v>4.833333333333333</c:v>
                      </c:pt>
                      <c:pt idx="11">
                        <c:v>4.666666666666667</c:v>
                      </c:pt>
                      <c:pt idx="12">
                        <c:v>4.333333333333333</c:v>
                      </c:pt>
                      <c:pt idx="13">
                        <c:v>4.666666666666667</c:v>
                      </c:pt>
                      <c:pt idx="14">
                        <c:v>4.666666666666667</c:v>
                      </c:pt>
                      <c:pt idx="15">
                        <c:v>4.833333333333333</c:v>
                      </c:pt>
                      <c:pt idx="16">
                        <c:v>4.666666666666667</c:v>
                      </c:pt>
                      <c:pt idx="17">
                        <c:v>4.5</c:v>
                      </c:pt>
                      <c:pt idx="18">
                        <c:v>4.833333333333333</c:v>
                      </c:pt>
                      <c:pt idx="19">
                        <c:v>4.5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C60-420A-A6E9-307FD6E0A448}"/>
                  </c:ext>
                </c:extLst>
              </c15:ser>
            </c15:filteredRadarSeries>
          </c:ext>
        </c:extLst>
      </c:radarChart>
      <c:catAx>
        <c:axId val="511416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11416368"/>
        <c:crosses val="autoZero"/>
        <c:auto val="1"/>
        <c:lblAlgn val="ctr"/>
        <c:lblOffset val="100"/>
        <c:noMultiLvlLbl val="0"/>
      </c:catAx>
      <c:valAx>
        <c:axId val="51141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spPr>
          <a:noFill/>
          <a:ln w="22225" cmpd="sng"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1141669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D9D9D9"/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Tulokset ennen ja jälkeen koulutuksen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radarChart>
        <c:radarStyle val="filled"/>
        <c:varyColors val="0"/>
        <c:ser>
          <c:idx val="2"/>
          <c:order val="1"/>
          <c:tx>
            <c:strRef>
              <c:f>Kehitys!$D$2</c:f>
              <c:strCache>
                <c:ptCount val="1"/>
                <c:pt idx="0">
                  <c:v>Jälkeen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Kehitys!$D$3:$D$22</c:f>
              <c:numCache>
                <c:formatCode>0.0</c:formatCode>
                <c:ptCount val="20"/>
                <c:pt idx="0">
                  <c:v>4</c:v>
                </c:pt>
                <c:pt idx="1">
                  <c:v>4</c:v>
                </c:pt>
                <c:pt idx="2">
                  <c:v>4.166666666666667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</c:v>
                </c:pt>
                <c:pt idx="6">
                  <c:v>5.166666666666667</c:v>
                </c:pt>
                <c:pt idx="7">
                  <c:v>4.666666666666667</c:v>
                </c:pt>
                <c:pt idx="8">
                  <c:v>5</c:v>
                </c:pt>
                <c:pt idx="9">
                  <c:v>4.166666666666667</c:v>
                </c:pt>
                <c:pt idx="10">
                  <c:v>4.833333333333333</c:v>
                </c:pt>
                <c:pt idx="11">
                  <c:v>4.666666666666667</c:v>
                </c:pt>
                <c:pt idx="12">
                  <c:v>4.333333333333333</c:v>
                </c:pt>
                <c:pt idx="13">
                  <c:v>4.666666666666667</c:v>
                </c:pt>
                <c:pt idx="14">
                  <c:v>4.666666666666667</c:v>
                </c:pt>
                <c:pt idx="15">
                  <c:v>4.833333333333333</c:v>
                </c:pt>
                <c:pt idx="16">
                  <c:v>4.666666666666667</c:v>
                </c:pt>
                <c:pt idx="17">
                  <c:v>4.5</c:v>
                </c:pt>
                <c:pt idx="18">
                  <c:v>4.833333333333333</c:v>
                </c:pt>
                <c:pt idx="1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F-434E-9AC6-C38B84327D9E}"/>
            </c:ext>
          </c:extLst>
        </c:ser>
        <c:ser>
          <c:idx val="1"/>
          <c:order val="2"/>
          <c:tx>
            <c:strRef>
              <c:f>Kehitys!$C$2</c:f>
              <c:strCache>
                <c:ptCount val="1"/>
                <c:pt idx="0">
                  <c:v>Ennen</c:v>
                </c:pt>
              </c:strCache>
            </c:strRef>
          </c:tx>
          <c:spPr>
            <a:noFill/>
            <a:ln>
              <a:solidFill>
                <a:srgbClr val="FF0000"/>
              </a:solidFill>
            </a:ln>
            <a:effectLst/>
          </c:spPr>
          <c:val>
            <c:numRef>
              <c:f>Kehitys!$C$3:$C$22</c:f>
              <c:numCache>
                <c:formatCode>0.0</c:formatCode>
                <c:ptCount val="20"/>
                <c:pt idx="0">
                  <c:v>1.8333333333333333</c:v>
                </c:pt>
                <c:pt idx="1">
                  <c:v>2.6666666666666665</c:v>
                </c:pt>
                <c:pt idx="2">
                  <c:v>3.6666666666666665</c:v>
                </c:pt>
                <c:pt idx="3">
                  <c:v>2.6666666666666665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2.8333333333333335</c:v>
                </c:pt>
                <c:pt idx="8">
                  <c:v>1.8333333333333333</c:v>
                </c:pt>
                <c:pt idx="9">
                  <c:v>1.6666666666666667</c:v>
                </c:pt>
                <c:pt idx="10">
                  <c:v>2.1666666666666665</c:v>
                </c:pt>
                <c:pt idx="11">
                  <c:v>1.6666666666666667</c:v>
                </c:pt>
                <c:pt idx="12">
                  <c:v>1.8333333333333333</c:v>
                </c:pt>
                <c:pt idx="13">
                  <c:v>2.6666666666666665</c:v>
                </c:pt>
                <c:pt idx="14">
                  <c:v>2.3333333333333335</c:v>
                </c:pt>
                <c:pt idx="15">
                  <c:v>2.8333333333333335</c:v>
                </c:pt>
                <c:pt idx="16">
                  <c:v>2.1666666666666665</c:v>
                </c:pt>
                <c:pt idx="17">
                  <c:v>1.6666666666666667</c:v>
                </c:pt>
                <c:pt idx="18">
                  <c:v>1.8333333333333333</c:v>
                </c:pt>
                <c:pt idx="19">
                  <c:v>2.6666666666666665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F-434E-9AC6-C38B84327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381760"/>
        <c:axId val="406379792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Kehitys!$B$2</c15:sqref>
                        </c15:formulaRef>
                      </c:ext>
                    </c:extLst>
                    <c:strCache>
                      <c:ptCount val="1"/>
                      <c:pt idx="0">
                        <c:v>Kysymys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val>
                  <c:numRef>
                    <c:extLst>
                      <c:ext uri="{02D57815-91ED-43cb-92C2-25804820EDAC}">
                        <c15:formulaRef>
                          <c15:sqref>Kehitys!$B$3:$B$22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69F-434E-9AC6-C38B84327D9E}"/>
                  </c:ext>
                </c:extLst>
              </c15:ser>
            </c15:filteredRadarSeries>
          </c:ext>
        </c:extLst>
      </c:radarChart>
      <c:catAx>
        <c:axId val="40638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06379792"/>
        <c:crosses val="autoZero"/>
        <c:auto val="1"/>
        <c:lblAlgn val="ctr"/>
        <c:lblOffset val="100"/>
        <c:noMultiLvlLbl val="0"/>
      </c:catAx>
      <c:valAx>
        <c:axId val="40637979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0638176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76200</xdr:rowOff>
    </xdr:from>
    <xdr:to>
      <xdr:col>14</xdr:col>
      <xdr:colOff>28575</xdr:colOff>
      <xdr:row>21</xdr:row>
      <xdr:rowOff>142875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7C6724A-6BCF-43D0-B81E-442B2507D9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1</xdr:row>
      <xdr:rowOff>106680</xdr:rowOff>
    </xdr:from>
    <xdr:to>
      <xdr:col>14</xdr:col>
      <xdr:colOff>36195</xdr:colOff>
      <xdr:row>21</xdr:row>
      <xdr:rowOff>173355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9D3AC4A-CE3B-4E44-A387-00B0734DE3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</xdr:colOff>
      <xdr:row>0</xdr:row>
      <xdr:rowOff>185737</xdr:rowOff>
    </xdr:from>
    <xdr:to>
      <xdr:col>14</xdr:col>
      <xdr:colOff>328612</xdr:colOff>
      <xdr:row>15</xdr:row>
      <xdr:rowOff>71437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72012F4-FCAF-4712-BFBF-A65FB71BD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</xdr:colOff>
      <xdr:row>16</xdr:row>
      <xdr:rowOff>33337</xdr:rowOff>
    </xdr:from>
    <xdr:to>
      <xdr:col>14</xdr:col>
      <xdr:colOff>319087</xdr:colOff>
      <xdr:row>30</xdr:row>
      <xdr:rowOff>109537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6553B554-FFC7-4175-BD5D-D94F3F11C1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20</xdr:row>
      <xdr:rowOff>47625</xdr:rowOff>
    </xdr:from>
    <xdr:to>
      <xdr:col>8</xdr:col>
      <xdr:colOff>52799</xdr:colOff>
      <xdr:row>39</xdr:row>
      <xdr:rowOff>28125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1C1CDE93-37AD-4D98-A7AF-AF3FD7593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579120</xdr:colOff>
      <xdr:row>1</xdr:row>
      <xdr:rowOff>15241</xdr:rowOff>
    </xdr:from>
    <xdr:to>
      <xdr:col>8</xdr:col>
      <xdr:colOff>22320</xdr:colOff>
      <xdr:row>20</xdr:row>
      <xdr:rowOff>3361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BC2DF563-2003-41B4-A6B4-C2F2C02ED8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371474</xdr:colOff>
      <xdr:row>1</xdr:row>
      <xdr:rowOff>19050</xdr:rowOff>
    </xdr:from>
    <xdr:to>
      <xdr:col>15</xdr:col>
      <xdr:colOff>424274</xdr:colOff>
      <xdr:row>19</xdr:row>
      <xdr:rowOff>190050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A130D6A9-D48F-4E6A-B595-FAD500DC3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371475</xdr:colOff>
      <xdr:row>20</xdr:row>
      <xdr:rowOff>47625</xdr:rowOff>
    </xdr:from>
    <xdr:to>
      <xdr:col>15</xdr:col>
      <xdr:colOff>424275</xdr:colOff>
      <xdr:row>39</xdr:row>
      <xdr:rowOff>28125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A72A075-EE7A-4EDF-8B37-4E82A22DD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FE491C9-DB5D-4291-86B1-7A75FC93B63F}" name="Tabell3" displayName="Tabell3" ref="A1:AH21" totalsRowShown="0" headerRowBorderDxfId="32">
  <tableColumns count="34">
    <tableColumn id="2" xr3:uid="{77AADC08-B5DA-4863-B28C-23239A93CA0F}" name="Kysymykset koulutuksen alkaessa" dataDxfId="31"/>
    <tableColumn id="3" xr3:uid="{4658BDA0-AB51-4483-9D62-51C695CB0D84}" name="Taichi Ohno" dataDxfId="30"/>
    <tableColumn id="4" xr3:uid="{ECC8B85E-9BCD-4723-941F-C560BD812A46}" name="Sakchi Toyoda" dataDxfId="29"/>
    <tableColumn id="5" xr3:uid="{3EB7E77E-C9FF-4041-968E-BCB68AA96111}" name="W. Edwards Deming" dataDxfId="28"/>
    <tableColumn id="6" xr3:uid="{E6C55AF5-D0B4-4B4D-B857-9C7293495B3A}" name="Shigeo Shingo" dataDxfId="27"/>
    <tableColumn id="7" xr3:uid="{C78919D1-FB40-4094-A14C-E8E87A4D9B6E}" name="Taichi Ohno2" dataDxfId="26"/>
    <tableColumn id="8" xr3:uid="{C8EDC41B-8FB3-476C-87CD-88C990F4CC6A}" name="Sakchi Toyoda3" dataDxfId="25"/>
    <tableColumn id="9" xr3:uid="{561D6FE4-68CE-4D2D-BB67-A9C42439857E}" name="W. Edwards Deming4" dataDxfId="24"/>
    <tableColumn id="10" xr3:uid="{626CBBBF-CB79-4882-8253-8730266F0560}" name="Shigeo Shingo5" dataDxfId="23"/>
    <tableColumn id="11" xr3:uid="{E2FEF728-1449-4486-AE76-B207AE5C5AA3}" name="Taichi Ohno6" dataDxfId="22"/>
    <tableColumn id="12" xr3:uid="{D9FE0984-7B08-4685-993E-AA943FE981A6}" name="Sakchi Toyoda7" dataDxfId="21"/>
    <tableColumn id="13" xr3:uid="{5B4FE603-3AB8-4E12-8DC4-E7D6DD4E52F5}" name="W. Edwards Deming8" dataDxfId="20"/>
    <tableColumn id="14" xr3:uid="{C4D2E452-5BC4-4200-95AC-FD41EBC961C1}" name="Shigeo Shingo9" dataDxfId="19"/>
    <tableColumn id="15" xr3:uid="{25A9C4B9-DDA4-418F-9239-8E1DC45BE2EB}" name="Taichi Ohno10" dataDxfId="18"/>
    <tableColumn id="16" xr3:uid="{5331E864-EDA4-4472-85C7-5D2569EC5AAC}" name="Sakchi Toyoda11" dataDxfId="17"/>
    <tableColumn id="17" xr3:uid="{7BE4C9DD-63B3-4152-BFB0-E9D1BDCFA8C7}" name="W. Edwards Deming12" dataDxfId="16"/>
    <tableColumn id="18" xr3:uid="{5B0BC995-6BDD-4570-A19C-31D03E675DA1}" name="Shigeo Shingo13" dataDxfId="15"/>
    <tableColumn id="19" xr3:uid="{7B3F1BC7-7457-4FBE-BD72-6498619DC6A7}" name="Taichi Ohno14" dataDxfId="14"/>
    <tableColumn id="20" xr3:uid="{AC2090EA-0D43-4F31-BD20-8694B6E9B41D}" name="Sakchi Toyoda15" dataDxfId="13"/>
    <tableColumn id="21" xr3:uid="{06246635-FE1B-41D6-8AD7-6699DC0D0C25}" name="19" dataDxfId="12"/>
    <tableColumn id="22" xr3:uid="{C573779D-8EC7-4764-A7EB-B84CCA710433}" name="20" dataDxfId="11"/>
    <tableColumn id="23" xr3:uid="{B5E25CAC-E1E1-4F2F-94CE-5636DAE80C0E}" name="21" dataDxfId="10"/>
    <tableColumn id="24" xr3:uid="{A5E48616-1DFD-440C-8269-695156118775}" name="22" dataDxfId="9"/>
    <tableColumn id="25" xr3:uid="{CA50A724-9E6C-4490-93E0-A46316ED1548}" name="23" dataDxfId="8"/>
    <tableColumn id="26" xr3:uid="{BAA9559A-98B4-49AA-B8DE-BF915F84570F}" name="24" dataDxfId="7"/>
    <tableColumn id="27" xr3:uid="{499B4299-5F49-4E1B-A609-5CB7AAEAB914}" name="25" dataDxfId="6"/>
    <tableColumn id="28" xr3:uid="{6C7A6EAF-6D6C-4543-9A60-73583E4DF23A}" name="26" dataDxfId="5"/>
    <tableColumn id="29" xr3:uid="{3D25780C-9A84-4544-BB0F-4245C7630134}" name="27" dataDxfId="4"/>
    <tableColumn id="30" xr3:uid="{9E5718A7-B6FA-4019-9DD3-F142C03EBC9B}" name="28" dataDxfId="3"/>
    <tableColumn id="31" xr3:uid="{707C7757-FBAB-4B33-82E8-EABB89682361}" name="29" dataDxfId="2"/>
    <tableColumn id="32" xr3:uid="{A42A00FA-26C2-4B43-B256-9B6E34F85DBD}" name="30" dataDxfId="1"/>
    <tableColumn id="33" xr3:uid="{C4470B21-C044-4079-A505-AC345797932D}" name="Max">
      <calculatedColumnFormula>MAX(B2:AE2)</calculatedColumnFormula>
    </tableColumn>
    <tableColumn id="34" xr3:uid="{602EC828-ABC3-497B-B006-8D099ADF93E6}" name="Keskiarvo" dataDxfId="0">
      <calculatedColumnFormula>AVERAGE(B2:AE2)</calculatedColumnFormula>
    </tableColumn>
    <tableColumn id="35" xr3:uid="{F32E2F98-776A-4AE5-B15D-742B5CE4CA4B}" name="Min">
      <calculatedColumnFormula>MIN(B2:AE2)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Part">
      <a:dk1>
        <a:sysClr val="windowText" lastClr="000000"/>
      </a:dk1>
      <a:lt1>
        <a:srgbClr val="FFFFFF"/>
      </a:lt1>
      <a:dk2>
        <a:srgbClr val="A5A5A5"/>
      </a:dk2>
      <a:lt2>
        <a:srgbClr val="FFFFFF"/>
      </a:lt2>
      <a:accent1>
        <a:srgbClr val="7EC6E1"/>
      </a:accent1>
      <a:accent2>
        <a:srgbClr val="DA2725"/>
      </a:accent2>
      <a:accent3>
        <a:srgbClr val="4EB037"/>
      </a:accent3>
      <a:accent4>
        <a:srgbClr val="EFAA16"/>
      </a:accent4>
      <a:accent5>
        <a:srgbClr val="F2E800"/>
      </a:accent5>
      <a:accent6>
        <a:srgbClr val="0093D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EA768-9F86-4F53-B0E2-FD9FFEF13BC2}">
  <dimension ref="B3:B15"/>
  <sheetViews>
    <sheetView tabSelected="1" workbookViewId="0">
      <selection activeCell="B3" sqref="B3"/>
    </sheetView>
  </sheetViews>
  <sheetFormatPr defaultRowHeight="15" x14ac:dyDescent="0.25"/>
  <sheetData>
    <row r="3" spans="2:2" x14ac:dyDescent="0.25">
      <c r="B3" t="s">
        <v>68</v>
      </c>
    </row>
    <row r="5" spans="2:2" x14ac:dyDescent="0.25">
      <c r="B5" t="s">
        <v>33</v>
      </c>
    </row>
    <row r="6" spans="2:2" x14ac:dyDescent="0.25">
      <c r="B6" t="s">
        <v>34</v>
      </c>
    </row>
    <row r="8" spans="2:2" x14ac:dyDescent="0.25">
      <c r="B8" t="s">
        <v>35</v>
      </c>
    </row>
    <row r="10" spans="2:2" x14ac:dyDescent="0.25">
      <c r="B10" t="s">
        <v>36</v>
      </c>
    </row>
    <row r="11" spans="2:2" x14ac:dyDescent="0.25">
      <c r="B11" t="s">
        <v>70</v>
      </c>
    </row>
    <row r="13" spans="2:2" x14ac:dyDescent="0.25">
      <c r="B13" t="s">
        <v>69</v>
      </c>
    </row>
    <row r="15" spans="2:2" x14ac:dyDescent="0.25">
      <c r="B15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1"/>
  <sheetViews>
    <sheetView workbookViewId="0">
      <selection activeCell="A2" sqref="A2:A21"/>
    </sheetView>
  </sheetViews>
  <sheetFormatPr defaultRowHeight="15" x14ac:dyDescent="0.25"/>
  <cols>
    <col min="1" max="1" width="94.85546875" bestFit="1" customWidth="1"/>
    <col min="2" max="27" width="3.85546875" style="1" customWidth="1"/>
    <col min="28" max="31" width="4.85546875" style="1" customWidth="1"/>
  </cols>
  <sheetData>
    <row r="1" spans="1:34" s="8" customFormat="1" ht="87" x14ac:dyDescent="0.35">
      <c r="A1" s="16" t="s">
        <v>38</v>
      </c>
      <c r="B1" s="9" t="s">
        <v>3</v>
      </c>
      <c r="C1" s="9" t="s">
        <v>17</v>
      </c>
      <c r="D1" s="9" t="s">
        <v>18</v>
      </c>
      <c r="E1" s="9" t="s">
        <v>19</v>
      </c>
      <c r="F1" s="9" t="s">
        <v>6</v>
      </c>
      <c r="G1" s="9" t="s">
        <v>20</v>
      </c>
      <c r="H1" s="9" t="s">
        <v>21</v>
      </c>
      <c r="I1" s="9" t="s">
        <v>22</v>
      </c>
      <c r="J1" s="9" t="s">
        <v>23</v>
      </c>
      <c r="K1" s="9" t="s">
        <v>24</v>
      </c>
      <c r="L1" s="9" t="s">
        <v>25</v>
      </c>
      <c r="M1" s="9" t="s">
        <v>26</v>
      </c>
      <c r="N1" s="9" t="s">
        <v>27</v>
      </c>
      <c r="O1" s="9" t="s">
        <v>28</v>
      </c>
      <c r="P1" s="9" t="s">
        <v>29</v>
      </c>
      <c r="Q1" s="9" t="s">
        <v>30</v>
      </c>
      <c r="R1" s="9" t="s">
        <v>31</v>
      </c>
      <c r="S1" s="9" t="s">
        <v>32</v>
      </c>
      <c r="T1" s="9" t="s">
        <v>7</v>
      </c>
      <c r="U1" s="7" t="s">
        <v>8</v>
      </c>
      <c r="V1" s="7" t="s">
        <v>9</v>
      </c>
      <c r="W1" s="7" t="s">
        <v>4</v>
      </c>
      <c r="X1" s="7" t="s">
        <v>5</v>
      </c>
      <c r="Y1" s="7" t="s">
        <v>10</v>
      </c>
      <c r="Z1" s="7" t="s">
        <v>11</v>
      </c>
      <c r="AA1" s="7" t="s">
        <v>12</v>
      </c>
      <c r="AB1" s="7" t="s">
        <v>13</v>
      </c>
      <c r="AC1" s="7" t="s">
        <v>14</v>
      </c>
      <c r="AD1" s="7" t="s">
        <v>15</v>
      </c>
      <c r="AE1" s="7" t="s">
        <v>16</v>
      </c>
      <c r="AF1" s="8" t="s">
        <v>0</v>
      </c>
      <c r="AG1" s="8" t="s">
        <v>65</v>
      </c>
      <c r="AH1" s="8" t="s">
        <v>2</v>
      </c>
    </row>
    <row r="2" spans="1:34" x14ac:dyDescent="0.25">
      <c r="A2" s="4" t="s">
        <v>40</v>
      </c>
      <c r="B2" s="6">
        <v>2</v>
      </c>
      <c r="C2" s="6">
        <v>2</v>
      </c>
      <c r="D2" s="6">
        <v>3</v>
      </c>
      <c r="E2" s="6">
        <v>1</v>
      </c>
      <c r="F2" s="6">
        <v>2</v>
      </c>
      <c r="G2" s="6">
        <v>1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>
        <f t="shared" ref="AF2:AF21" si="0">MAX(B2:AE2)</f>
        <v>3</v>
      </c>
      <c r="AG2" s="3">
        <f t="shared" ref="AG2:AG21" si="1">AVERAGE(B2:AE2)</f>
        <v>1.8333333333333333</v>
      </c>
      <c r="AH2">
        <f t="shared" ref="AH2:AH21" si="2">MIN(B2:AE2)</f>
        <v>1</v>
      </c>
    </row>
    <row r="3" spans="1:34" x14ac:dyDescent="0.25">
      <c r="A3" s="4" t="s">
        <v>41</v>
      </c>
      <c r="B3" s="5">
        <v>3</v>
      </c>
      <c r="C3" s="5">
        <v>3</v>
      </c>
      <c r="D3" s="5">
        <v>3</v>
      </c>
      <c r="E3" s="5">
        <v>2</v>
      </c>
      <c r="F3" s="5">
        <v>3</v>
      </c>
      <c r="G3" s="5">
        <v>2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>
        <f t="shared" si="0"/>
        <v>3</v>
      </c>
      <c r="AG3" s="3">
        <f t="shared" si="1"/>
        <v>2.6666666666666665</v>
      </c>
      <c r="AH3">
        <f t="shared" si="2"/>
        <v>2</v>
      </c>
    </row>
    <row r="4" spans="1:34" x14ac:dyDescent="0.25">
      <c r="A4" s="4" t="s">
        <v>42</v>
      </c>
      <c r="B4" s="5">
        <v>4</v>
      </c>
      <c r="C4" s="5">
        <v>4</v>
      </c>
      <c r="D4" s="5">
        <v>4</v>
      </c>
      <c r="E4" s="5">
        <v>3</v>
      </c>
      <c r="F4" s="5">
        <v>4</v>
      </c>
      <c r="G4" s="5">
        <v>3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>
        <f t="shared" si="0"/>
        <v>4</v>
      </c>
      <c r="AG4" s="3">
        <f t="shared" si="1"/>
        <v>3.6666666666666665</v>
      </c>
      <c r="AH4">
        <f t="shared" si="2"/>
        <v>3</v>
      </c>
    </row>
    <row r="5" spans="1:34" x14ac:dyDescent="0.25">
      <c r="A5" s="4" t="s">
        <v>54</v>
      </c>
      <c r="B5" s="5">
        <v>3</v>
      </c>
      <c r="C5" s="5">
        <v>3</v>
      </c>
      <c r="D5" s="5">
        <v>3</v>
      </c>
      <c r="E5" s="5">
        <v>1</v>
      </c>
      <c r="F5" s="5">
        <v>2</v>
      </c>
      <c r="G5" s="5">
        <v>4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>
        <f t="shared" si="0"/>
        <v>4</v>
      </c>
      <c r="AG5" s="3">
        <f t="shared" si="1"/>
        <v>2.6666666666666665</v>
      </c>
      <c r="AH5">
        <f t="shared" si="2"/>
        <v>1</v>
      </c>
    </row>
    <row r="6" spans="1:34" x14ac:dyDescent="0.25">
      <c r="A6" s="4" t="s">
        <v>43</v>
      </c>
      <c r="B6" s="5">
        <v>2</v>
      </c>
      <c r="C6" s="5">
        <v>2</v>
      </c>
      <c r="D6" s="5">
        <v>2</v>
      </c>
      <c r="E6" s="5">
        <v>2</v>
      </c>
      <c r="F6" s="5">
        <v>3</v>
      </c>
      <c r="G6" s="5">
        <v>1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>
        <f t="shared" si="0"/>
        <v>3</v>
      </c>
      <c r="AG6" s="3">
        <f t="shared" si="1"/>
        <v>2</v>
      </c>
      <c r="AH6">
        <f t="shared" si="2"/>
        <v>1</v>
      </c>
    </row>
    <row r="7" spans="1:34" x14ac:dyDescent="0.25">
      <c r="A7" s="4" t="s">
        <v>45</v>
      </c>
      <c r="B7" s="5">
        <v>3</v>
      </c>
      <c r="C7" s="5">
        <v>3</v>
      </c>
      <c r="D7" s="5">
        <v>3</v>
      </c>
      <c r="E7" s="5">
        <v>3</v>
      </c>
      <c r="F7" s="5">
        <v>2</v>
      </c>
      <c r="G7" s="5">
        <v>4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>
        <f t="shared" si="0"/>
        <v>4</v>
      </c>
      <c r="AG7" s="3">
        <f t="shared" si="1"/>
        <v>3</v>
      </c>
      <c r="AH7">
        <f t="shared" si="2"/>
        <v>2</v>
      </c>
    </row>
    <row r="8" spans="1:34" x14ac:dyDescent="0.25">
      <c r="A8" s="4" t="s">
        <v>44</v>
      </c>
      <c r="B8" s="5">
        <v>2</v>
      </c>
      <c r="C8" s="5">
        <v>2</v>
      </c>
      <c r="D8" s="5">
        <v>2</v>
      </c>
      <c r="E8" s="5">
        <v>2</v>
      </c>
      <c r="F8" s="5">
        <v>2</v>
      </c>
      <c r="G8" s="5">
        <v>2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>
        <f t="shared" si="0"/>
        <v>2</v>
      </c>
      <c r="AG8" s="3">
        <f t="shared" si="1"/>
        <v>2</v>
      </c>
      <c r="AH8">
        <f t="shared" si="2"/>
        <v>2</v>
      </c>
    </row>
    <row r="9" spans="1:34" x14ac:dyDescent="0.25">
      <c r="A9" s="4" t="s">
        <v>46</v>
      </c>
      <c r="B9" s="5">
        <v>3</v>
      </c>
      <c r="C9" s="5">
        <v>3</v>
      </c>
      <c r="D9" s="5">
        <v>3</v>
      </c>
      <c r="E9" s="5">
        <v>2</v>
      </c>
      <c r="F9" s="5">
        <v>3</v>
      </c>
      <c r="G9" s="5">
        <v>3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>
        <f t="shared" si="0"/>
        <v>3</v>
      </c>
      <c r="AG9" s="3">
        <f t="shared" si="1"/>
        <v>2.8333333333333335</v>
      </c>
      <c r="AH9">
        <f t="shared" si="2"/>
        <v>2</v>
      </c>
    </row>
    <row r="10" spans="1:34" x14ac:dyDescent="0.25">
      <c r="A10" s="4" t="s">
        <v>47</v>
      </c>
      <c r="B10" s="5">
        <v>2</v>
      </c>
      <c r="C10" s="5">
        <v>2</v>
      </c>
      <c r="D10" s="5">
        <v>2</v>
      </c>
      <c r="E10" s="5">
        <v>2</v>
      </c>
      <c r="F10" s="5">
        <v>2</v>
      </c>
      <c r="G10" s="5">
        <v>1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>
        <f t="shared" si="0"/>
        <v>2</v>
      </c>
      <c r="AG10" s="3">
        <f t="shared" si="1"/>
        <v>1.8333333333333333</v>
      </c>
      <c r="AH10">
        <f t="shared" si="2"/>
        <v>1</v>
      </c>
    </row>
    <row r="11" spans="1:34" x14ac:dyDescent="0.25">
      <c r="A11" s="4" t="s">
        <v>48</v>
      </c>
      <c r="B11" s="5">
        <v>1</v>
      </c>
      <c r="C11" s="5">
        <v>1</v>
      </c>
      <c r="D11" s="5">
        <v>1</v>
      </c>
      <c r="E11" s="5">
        <v>2</v>
      </c>
      <c r="F11" s="5">
        <v>3</v>
      </c>
      <c r="G11" s="5">
        <v>2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>
        <f t="shared" si="0"/>
        <v>3</v>
      </c>
      <c r="AG11" s="3">
        <f t="shared" si="1"/>
        <v>1.6666666666666667</v>
      </c>
      <c r="AH11">
        <f t="shared" si="2"/>
        <v>1</v>
      </c>
    </row>
    <row r="12" spans="1:34" x14ac:dyDescent="0.25">
      <c r="A12" s="4" t="s">
        <v>49</v>
      </c>
      <c r="B12" s="5">
        <v>2</v>
      </c>
      <c r="C12" s="5">
        <v>2</v>
      </c>
      <c r="D12" s="5">
        <v>2</v>
      </c>
      <c r="E12" s="5">
        <v>2</v>
      </c>
      <c r="F12" s="5">
        <v>2</v>
      </c>
      <c r="G12" s="5">
        <v>3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>
        <f t="shared" si="0"/>
        <v>3</v>
      </c>
      <c r="AG12" s="3">
        <f t="shared" si="1"/>
        <v>2.1666666666666665</v>
      </c>
      <c r="AH12">
        <f t="shared" si="2"/>
        <v>2</v>
      </c>
    </row>
    <row r="13" spans="1:34" x14ac:dyDescent="0.25">
      <c r="A13" s="4" t="s">
        <v>50</v>
      </c>
      <c r="B13" s="5">
        <v>1</v>
      </c>
      <c r="C13" s="5">
        <v>1</v>
      </c>
      <c r="D13" s="5">
        <v>1</v>
      </c>
      <c r="E13" s="5">
        <v>2</v>
      </c>
      <c r="F13" s="5">
        <v>3</v>
      </c>
      <c r="G13" s="5">
        <v>2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>
        <f t="shared" si="0"/>
        <v>3</v>
      </c>
      <c r="AG13" s="3">
        <f t="shared" si="1"/>
        <v>1.6666666666666667</v>
      </c>
      <c r="AH13">
        <f t="shared" si="2"/>
        <v>1</v>
      </c>
    </row>
    <row r="14" spans="1:34" x14ac:dyDescent="0.25">
      <c r="A14" s="4" t="s">
        <v>55</v>
      </c>
      <c r="B14" s="5">
        <v>2</v>
      </c>
      <c r="C14" s="5">
        <v>2</v>
      </c>
      <c r="D14" s="5">
        <v>2</v>
      </c>
      <c r="E14" s="5">
        <v>2</v>
      </c>
      <c r="F14" s="5">
        <v>2</v>
      </c>
      <c r="G14" s="5">
        <v>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>
        <f t="shared" si="0"/>
        <v>2</v>
      </c>
      <c r="AG14" s="3">
        <f t="shared" si="1"/>
        <v>1.8333333333333333</v>
      </c>
      <c r="AH14">
        <f t="shared" si="2"/>
        <v>1</v>
      </c>
    </row>
    <row r="15" spans="1:34" x14ac:dyDescent="0.25">
      <c r="A15" s="4" t="s">
        <v>51</v>
      </c>
      <c r="B15" s="5">
        <v>3</v>
      </c>
      <c r="C15" s="5">
        <v>3</v>
      </c>
      <c r="D15" s="5">
        <v>3</v>
      </c>
      <c r="E15" s="5">
        <v>2</v>
      </c>
      <c r="F15" s="5">
        <v>3</v>
      </c>
      <c r="G15" s="5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>
        <f t="shared" si="0"/>
        <v>3</v>
      </c>
      <c r="AG15" s="3">
        <f t="shared" si="1"/>
        <v>2.6666666666666665</v>
      </c>
      <c r="AH15">
        <f t="shared" si="2"/>
        <v>2</v>
      </c>
    </row>
    <row r="16" spans="1:34" x14ac:dyDescent="0.25">
      <c r="A16" s="4" t="s">
        <v>56</v>
      </c>
      <c r="B16" s="5">
        <v>2</v>
      </c>
      <c r="C16" s="5">
        <v>3</v>
      </c>
      <c r="D16" s="5">
        <v>2</v>
      </c>
      <c r="E16" s="5">
        <v>2</v>
      </c>
      <c r="F16" s="5">
        <v>2</v>
      </c>
      <c r="G16" s="5">
        <v>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>
        <f t="shared" si="0"/>
        <v>3</v>
      </c>
      <c r="AG16" s="3">
        <f t="shared" si="1"/>
        <v>2.3333333333333335</v>
      </c>
      <c r="AH16">
        <f t="shared" si="2"/>
        <v>2</v>
      </c>
    </row>
    <row r="17" spans="1:34" x14ac:dyDescent="0.25">
      <c r="A17" s="4" t="s">
        <v>52</v>
      </c>
      <c r="B17" s="5">
        <v>3</v>
      </c>
      <c r="C17" s="5">
        <v>3</v>
      </c>
      <c r="D17" s="5">
        <v>3</v>
      </c>
      <c r="E17" s="5">
        <v>2</v>
      </c>
      <c r="F17" s="5">
        <v>3</v>
      </c>
      <c r="G17" s="5">
        <v>3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>
        <f t="shared" si="0"/>
        <v>3</v>
      </c>
      <c r="AG17" s="3">
        <f t="shared" si="1"/>
        <v>2.8333333333333335</v>
      </c>
      <c r="AH17">
        <f t="shared" si="2"/>
        <v>2</v>
      </c>
    </row>
    <row r="18" spans="1:34" x14ac:dyDescent="0.25">
      <c r="A18" s="4" t="s">
        <v>57</v>
      </c>
      <c r="B18" s="5">
        <v>2</v>
      </c>
      <c r="C18" s="5">
        <v>2</v>
      </c>
      <c r="D18" s="5">
        <v>2</v>
      </c>
      <c r="E18" s="5">
        <v>2</v>
      </c>
      <c r="F18" s="5">
        <v>2</v>
      </c>
      <c r="G18" s="5">
        <v>3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>
        <f t="shared" si="0"/>
        <v>3</v>
      </c>
      <c r="AG18" s="3">
        <f t="shared" si="1"/>
        <v>2.1666666666666665</v>
      </c>
      <c r="AH18">
        <f t="shared" si="2"/>
        <v>2</v>
      </c>
    </row>
    <row r="19" spans="1:34" x14ac:dyDescent="0.25">
      <c r="A19" s="4" t="s">
        <v>59</v>
      </c>
      <c r="B19" s="5">
        <v>1</v>
      </c>
      <c r="C19" s="5">
        <v>1</v>
      </c>
      <c r="D19" s="5">
        <v>1</v>
      </c>
      <c r="E19" s="5">
        <v>2</v>
      </c>
      <c r="F19" s="5">
        <v>3</v>
      </c>
      <c r="G19" s="5">
        <v>2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>
        <f t="shared" si="0"/>
        <v>3</v>
      </c>
      <c r="AG19" s="3">
        <f t="shared" si="1"/>
        <v>1.6666666666666667</v>
      </c>
      <c r="AH19">
        <f t="shared" si="2"/>
        <v>1</v>
      </c>
    </row>
    <row r="20" spans="1:34" x14ac:dyDescent="0.25">
      <c r="A20" s="4" t="s">
        <v>53</v>
      </c>
      <c r="B20" s="5">
        <v>2</v>
      </c>
      <c r="C20" s="5">
        <v>2</v>
      </c>
      <c r="D20" s="5">
        <v>2</v>
      </c>
      <c r="E20" s="5">
        <v>2</v>
      </c>
      <c r="F20" s="5">
        <v>2</v>
      </c>
      <c r="G20" s="5">
        <v>1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>
        <f t="shared" si="0"/>
        <v>2</v>
      </c>
      <c r="AG20" s="3">
        <f t="shared" si="1"/>
        <v>1.8333333333333333</v>
      </c>
      <c r="AH20">
        <f t="shared" si="2"/>
        <v>1</v>
      </c>
    </row>
    <row r="21" spans="1:34" x14ac:dyDescent="0.25">
      <c r="A21" s="4" t="s">
        <v>58</v>
      </c>
      <c r="B21" s="5">
        <v>3</v>
      </c>
      <c r="C21" s="5">
        <v>3</v>
      </c>
      <c r="D21" s="5">
        <v>3</v>
      </c>
      <c r="E21" s="5">
        <v>2</v>
      </c>
      <c r="F21" s="5">
        <v>3</v>
      </c>
      <c r="G21" s="5">
        <v>2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>
        <f t="shared" si="0"/>
        <v>3</v>
      </c>
      <c r="AG21" s="3">
        <f t="shared" si="1"/>
        <v>2.6666666666666665</v>
      </c>
      <c r="AH21">
        <f t="shared" si="2"/>
        <v>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" workbookViewId="0">
      <selection activeCell="C9" sqref="C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2D254-1720-43E6-8BAB-7ABAF7DA5042}">
  <dimension ref="A1:AH21"/>
  <sheetViews>
    <sheetView workbookViewId="0"/>
  </sheetViews>
  <sheetFormatPr defaultRowHeight="15" x14ac:dyDescent="0.25"/>
  <cols>
    <col min="1" max="1" width="94.85546875" bestFit="1" customWidth="1"/>
    <col min="2" max="31" width="3.85546875" style="1" customWidth="1"/>
    <col min="32" max="32" width="9" customWidth="1"/>
  </cols>
  <sheetData>
    <row r="1" spans="1:34" ht="79.5" x14ac:dyDescent="0.35">
      <c r="A1" s="17" t="s">
        <v>39</v>
      </c>
      <c r="B1" s="9" t="s">
        <v>3</v>
      </c>
      <c r="C1" s="9" t="s">
        <v>17</v>
      </c>
      <c r="D1" s="9" t="s">
        <v>18</v>
      </c>
      <c r="E1" s="9" t="s">
        <v>19</v>
      </c>
      <c r="F1" s="9" t="s">
        <v>3</v>
      </c>
      <c r="G1" s="9" t="s">
        <v>17</v>
      </c>
      <c r="H1" s="9" t="s">
        <v>18</v>
      </c>
      <c r="I1" s="9" t="s">
        <v>19</v>
      </c>
      <c r="J1" s="9" t="s">
        <v>3</v>
      </c>
      <c r="K1" s="9" t="s">
        <v>17</v>
      </c>
      <c r="L1" s="9" t="s">
        <v>18</v>
      </c>
      <c r="M1" s="9" t="s">
        <v>19</v>
      </c>
      <c r="N1" s="9" t="s">
        <v>3</v>
      </c>
      <c r="O1" s="9" t="s">
        <v>17</v>
      </c>
      <c r="P1" s="9" t="s">
        <v>18</v>
      </c>
      <c r="Q1" s="9" t="s">
        <v>19</v>
      </c>
      <c r="R1" s="9" t="s">
        <v>3</v>
      </c>
      <c r="S1" s="9" t="s">
        <v>17</v>
      </c>
      <c r="T1" s="9" t="s">
        <v>7</v>
      </c>
      <c r="U1" s="9" t="s">
        <v>8</v>
      </c>
      <c r="V1" s="9" t="s">
        <v>9</v>
      </c>
      <c r="W1" s="9" t="s">
        <v>4</v>
      </c>
      <c r="X1" s="9" t="s">
        <v>5</v>
      </c>
      <c r="Y1" s="9" t="s">
        <v>10</v>
      </c>
      <c r="Z1" s="9" t="s">
        <v>11</v>
      </c>
      <c r="AA1" s="9" t="s">
        <v>12</v>
      </c>
      <c r="AB1" s="9" t="s">
        <v>13</v>
      </c>
      <c r="AC1" s="9" t="s">
        <v>14</v>
      </c>
      <c r="AD1" s="9" t="s">
        <v>15</v>
      </c>
      <c r="AE1" s="9" t="s">
        <v>16</v>
      </c>
      <c r="AF1" s="10" t="s">
        <v>0</v>
      </c>
      <c r="AG1" s="10" t="s">
        <v>1</v>
      </c>
      <c r="AH1" s="15" t="s">
        <v>2</v>
      </c>
    </row>
    <row r="2" spans="1:34" x14ac:dyDescent="0.25">
      <c r="A2" s="11" t="s">
        <v>40</v>
      </c>
      <c r="B2" s="12">
        <v>5</v>
      </c>
      <c r="C2" s="12">
        <v>2</v>
      </c>
      <c r="D2" s="12">
        <v>4</v>
      </c>
      <c r="E2" s="12">
        <v>4</v>
      </c>
      <c r="F2" s="12">
        <v>4</v>
      </c>
      <c r="G2" s="12">
        <v>5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>
        <f t="shared" ref="AF2:AF21" si="0">MAX(B2:AE2)</f>
        <v>5</v>
      </c>
      <c r="AG2" s="3">
        <f t="shared" ref="AG2:AG21" si="1">AVERAGE(B2:AE2)</f>
        <v>4</v>
      </c>
      <c r="AH2">
        <f t="shared" ref="AH2:AH21" si="2">MIN(B2:AE2)</f>
        <v>2</v>
      </c>
    </row>
    <row r="3" spans="1:34" x14ac:dyDescent="0.25">
      <c r="A3" s="13" t="s">
        <v>41</v>
      </c>
      <c r="B3" s="5">
        <v>4</v>
      </c>
      <c r="C3" s="5">
        <v>4</v>
      </c>
      <c r="D3" s="5">
        <v>5</v>
      </c>
      <c r="E3" s="5">
        <v>4</v>
      </c>
      <c r="F3" s="5">
        <v>5</v>
      </c>
      <c r="G3" s="5">
        <v>2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>
        <f t="shared" si="0"/>
        <v>5</v>
      </c>
      <c r="AG3" s="3">
        <f t="shared" si="1"/>
        <v>4</v>
      </c>
      <c r="AH3">
        <f t="shared" si="2"/>
        <v>2</v>
      </c>
    </row>
    <row r="4" spans="1:34" x14ac:dyDescent="0.25">
      <c r="A4" s="11" t="s">
        <v>42</v>
      </c>
      <c r="B4" s="5">
        <v>4</v>
      </c>
      <c r="C4" s="5">
        <v>4</v>
      </c>
      <c r="D4" s="5">
        <v>4</v>
      </c>
      <c r="E4" s="5">
        <v>5</v>
      </c>
      <c r="F4" s="5">
        <v>4</v>
      </c>
      <c r="G4" s="5">
        <v>4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>
        <f t="shared" si="0"/>
        <v>5</v>
      </c>
      <c r="AG4" s="3">
        <f t="shared" si="1"/>
        <v>4.166666666666667</v>
      </c>
      <c r="AH4">
        <f t="shared" si="2"/>
        <v>4</v>
      </c>
    </row>
    <row r="5" spans="1:34" x14ac:dyDescent="0.25">
      <c r="A5" s="13" t="s">
        <v>54</v>
      </c>
      <c r="B5" s="5">
        <v>4</v>
      </c>
      <c r="C5" s="5">
        <v>4</v>
      </c>
      <c r="D5" s="5">
        <v>5</v>
      </c>
      <c r="E5" s="5">
        <v>4</v>
      </c>
      <c r="F5" s="5">
        <v>5</v>
      </c>
      <c r="G5" s="5">
        <v>4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>
        <f t="shared" si="0"/>
        <v>5</v>
      </c>
      <c r="AG5" s="3">
        <f t="shared" si="1"/>
        <v>4.333333333333333</v>
      </c>
      <c r="AH5">
        <f t="shared" si="2"/>
        <v>4</v>
      </c>
    </row>
    <row r="6" spans="1:34" x14ac:dyDescent="0.25">
      <c r="A6" s="11" t="s">
        <v>43</v>
      </c>
      <c r="B6" s="5">
        <v>4</v>
      </c>
      <c r="C6" s="5">
        <v>5</v>
      </c>
      <c r="D6" s="5">
        <v>6</v>
      </c>
      <c r="E6" s="5">
        <v>5</v>
      </c>
      <c r="F6" s="5">
        <v>5</v>
      </c>
      <c r="G6" s="5">
        <v>1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>
        <f t="shared" si="0"/>
        <v>6</v>
      </c>
      <c r="AG6" s="3">
        <f t="shared" si="1"/>
        <v>4.333333333333333</v>
      </c>
      <c r="AH6">
        <f t="shared" si="2"/>
        <v>1</v>
      </c>
    </row>
    <row r="7" spans="1:34" x14ac:dyDescent="0.25">
      <c r="A7" s="13" t="s">
        <v>45</v>
      </c>
      <c r="B7" s="5">
        <v>3</v>
      </c>
      <c r="C7" s="5">
        <v>3</v>
      </c>
      <c r="D7" s="5">
        <v>5</v>
      </c>
      <c r="E7" s="5">
        <v>4</v>
      </c>
      <c r="F7" s="5">
        <v>4</v>
      </c>
      <c r="G7" s="5">
        <v>5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>
        <f t="shared" si="0"/>
        <v>5</v>
      </c>
      <c r="AG7" s="3">
        <f t="shared" si="1"/>
        <v>4</v>
      </c>
      <c r="AH7">
        <f t="shared" si="2"/>
        <v>3</v>
      </c>
    </row>
    <row r="8" spans="1:34" x14ac:dyDescent="0.25">
      <c r="A8" s="11" t="s">
        <v>44</v>
      </c>
      <c r="B8" s="5">
        <v>4</v>
      </c>
      <c r="C8" s="5">
        <v>5</v>
      </c>
      <c r="D8" s="5">
        <v>6</v>
      </c>
      <c r="E8" s="5">
        <v>5</v>
      </c>
      <c r="F8" s="5">
        <v>5</v>
      </c>
      <c r="G8" s="5">
        <v>6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>
        <f t="shared" si="0"/>
        <v>6</v>
      </c>
      <c r="AG8" s="3">
        <f t="shared" si="1"/>
        <v>5.166666666666667</v>
      </c>
      <c r="AH8">
        <f t="shared" si="2"/>
        <v>4</v>
      </c>
    </row>
    <row r="9" spans="1:34" x14ac:dyDescent="0.25">
      <c r="A9" s="13" t="s">
        <v>46</v>
      </c>
      <c r="B9" s="5">
        <v>4</v>
      </c>
      <c r="C9" s="5">
        <v>5</v>
      </c>
      <c r="D9" s="5">
        <v>4</v>
      </c>
      <c r="E9" s="5">
        <v>4</v>
      </c>
      <c r="F9" s="5">
        <v>5</v>
      </c>
      <c r="G9" s="5">
        <v>6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>
        <f t="shared" si="0"/>
        <v>6</v>
      </c>
      <c r="AG9" s="3">
        <f t="shared" si="1"/>
        <v>4.666666666666667</v>
      </c>
      <c r="AH9">
        <f t="shared" si="2"/>
        <v>4</v>
      </c>
    </row>
    <row r="10" spans="1:34" x14ac:dyDescent="0.25">
      <c r="A10" s="11" t="s">
        <v>47</v>
      </c>
      <c r="B10" s="5">
        <v>5</v>
      </c>
      <c r="C10" s="5">
        <v>4</v>
      </c>
      <c r="D10" s="5">
        <v>5</v>
      </c>
      <c r="E10" s="5">
        <v>5</v>
      </c>
      <c r="F10" s="5">
        <v>6</v>
      </c>
      <c r="G10" s="5">
        <v>5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>
        <f t="shared" si="0"/>
        <v>6</v>
      </c>
      <c r="AG10" s="3">
        <f t="shared" si="1"/>
        <v>5</v>
      </c>
      <c r="AH10">
        <f t="shared" si="2"/>
        <v>4</v>
      </c>
    </row>
    <row r="11" spans="1:34" x14ac:dyDescent="0.25">
      <c r="A11" s="13" t="s">
        <v>48</v>
      </c>
      <c r="B11" s="5">
        <v>3</v>
      </c>
      <c r="C11" s="5">
        <v>4</v>
      </c>
      <c r="D11" s="5">
        <v>4</v>
      </c>
      <c r="E11" s="5">
        <v>5</v>
      </c>
      <c r="F11" s="5">
        <v>4</v>
      </c>
      <c r="G11" s="5">
        <v>5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>
        <f t="shared" si="0"/>
        <v>5</v>
      </c>
      <c r="AG11" s="3">
        <f t="shared" si="1"/>
        <v>4.166666666666667</v>
      </c>
      <c r="AH11">
        <f t="shared" si="2"/>
        <v>3</v>
      </c>
    </row>
    <row r="12" spans="1:34" x14ac:dyDescent="0.25">
      <c r="A12" s="11" t="s">
        <v>49</v>
      </c>
      <c r="B12" s="5">
        <v>4</v>
      </c>
      <c r="C12" s="5">
        <v>5</v>
      </c>
      <c r="D12" s="5">
        <v>4</v>
      </c>
      <c r="E12" s="5">
        <v>5</v>
      </c>
      <c r="F12" s="5">
        <v>6</v>
      </c>
      <c r="G12" s="5">
        <v>5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>
        <f t="shared" si="0"/>
        <v>6</v>
      </c>
      <c r="AG12" s="3">
        <f t="shared" si="1"/>
        <v>4.833333333333333</v>
      </c>
      <c r="AH12">
        <f t="shared" si="2"/>
        <v>4</v>
      </c>
    </row>
    <row r="13" spans="1:34" x14ac:dyDescent="0.25">
      <c r="A13" s="13" t="s">
        <v>50</v>
      </c>
      <c r="B13" s="5">
        <v>5</v>
      </c>
      <c r="C13" s="5">
        <v>5</v>
      </c>
      <c r="D13" s="5">
        <v>4</v>
      </c>
      <c r="E13" s="5">
        <v>4</v>
      </c>
      <c r="F13" s="5">
        <v>5</v>
      </c>
      <c r="G13" s="5">
        <v>5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>
        <f t="shared" si="0"/>
        <v>5</v>
      </c>
      <c r="AG13" s="3">
        <f t="shared" si="1"/>
        <v>4.666666666666667</v>
      </c>
      <c r="AH13">
        <f t="shared" si="2"/>
        <v>4</v>
      </c>
    </row>
    <row r="14" spans="1:34" x14ac:dyDescent="0.25">
      <c r="A14" s="11" t="s">
        <v>55</v>
      </c>
      <c r="B14" s="5">
        <v>5</v>
      </c>
      <c r="C14" s="5">
        <v>4</v>
      </c>
      <c r="D14" s="5">
        <v>3</v>
      </c>
      <c r="E14" s="5">
        <v>4</v>
      </c>
      <c r="F14" s="5">
        <v>5</v>
      </c>
      <c r="G14" s="5">
        <v>5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>
        <f t="shared" si="0"/>
        <v>5</v>
      </c>
      <c r="AG14" s="3">
        <f t="shared" si="1"/>
        <v>4.333333333333333</v>
      </c>
      <c r="AH14">
        <f t="shared" si="2"/>
        <v>3</v>
      </c>
    </row>
    <row r="15" spans="1:34" x14ac:dyDescent="0.25">
      <c r="A15" s="13" t="s">
        <v>51</v>
      </c>
      <c r="B15" s="5">
        <v>4</v>
      </c>
      <c r="C15" s="5">
        <v>5</v>
      </c>
      <c r="D15" s="5">
        <v>6</v>
      </c>
      <c r="E15" s="5">
        <v>5</v>
      </c>
      <c r="F15" s="5">
        <v>4</v>
      </c>
      <c r="G15" s="5">
        <v>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>
        <f t="shared" si="0"/>
        <v>6</v>
      </c>
      <c r="AG15" s="3">
        <f t="shared" si="1"/>
        <v>4.666666666666667</v>
      </c>
      <c r="AH15">
        <f t="shared" si="2"/>
        <v>4</v>
      </c>
    </row>
    <row r="16" spans="1:34" x14ac:dyDescent="0.25">
      <c r="A16" s="11" t="s">
        <v>56</v>
      </c>
      <c r="B16" s="5">
        <v>4</v>
      </c>
      <c r="C16" s="5">
        <v>4</v>
      </c>
      <c r="D16" s="5">
        <v>4</v>
      </c>
      <c r="E16" s="5">
        <v>6</v>
      </c>
      <c r="F16" s="5">
        <v>5</v>
      </c>
      <c r="G16" s="5">
        <v>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>
        <f t="shared" si="0"/>
        <v>6</v>
      </c>
      <c r="AG16" s="3">
        <f t="shared" si="1"/>
        <v>4.666666666666667</v>
      </c>
      <c r="AH16">
        <f t="shared" si="2"/>
        <v>4</v>
      </c>
    </row>
    <row r="17" spans="1:34" x14ac:dyDescent="0.25">
      <c r="A17" s="13" t="s">
        <v>52</v>
      </c>
      <c r="B17" s="5">
        <v>6</v>
      </c>
      <c r="C17" s="5">
        <v>5</v>
      </c>
      <c r="D17" s="5">
        <v>5</v>
      </c>
      <c r="E17" s="5">
        <v>4</v>
      </c>
      <c r="F17" s="5">
        <v>5</v>
      </c>
      <c r="G17" s="5">
        <v>4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>
        <f t="shared" si="0"/>
        <v>6</v>
      </c>
      <c r="AG17" s="3">
        <f t="shared" si="1"/>
        <v>4.833333333333333</v>
      </c>
      <c r="AH17">
        <f t="shared" si="2"/>
        <v>4</v>
      </c>
    </row>
    <row r="18" spans="1:34" x14ac:dyDescent="0.25">
      <c r="A18" s="11" t="s">
        <v>57</v>
      </c>
      <c r="B18" s="5">
        <v>4</v>
      </c>
      <c r="C18" s="5">
        <v>5</v>
      </c>
      <c r="D18" s="5">
        <v>4</v>
      </c>
      <c r="E18" s="5">
        <v>5</v>
      </c>
      <c r="F18" s="5">
        <v>5</v>
      </c>
      <c r="G18" s="5">
        <v>5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>
        <f t="shared" si="0"/>
        <v>5</v>
      </c>
      <c r="AG18" s="3">
        <f t="shared" si="1"/>
        <v>4.666666666666667</v>
      </c>
      <c r="AH18">
        <f t="shared" si="2"/>
        <v>4</v>
      </c>
    </row>
    <row r="19" spans="1:34" x14ac:dyDescent="0.25">
      <c r="A19" s="13" t="s">
        <v>59</v>
      </c>
      <c r="B19" s="5">
        <v>4</v>
      </c>
      <c r="C19" s="5">
        <v>5</v>
      </c>
      <c r="D19" s="5">
        <v>3</v>
      </c>
      <c r="E19" s="5">
        <v>4</v>
      </c>
      <c r="F19" s="5">
        <v>5</v>
      </c>
      <c r="G19" s="5">
        <v>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>
        <f t="shared" si="0"/>
        <v>6</v>
      </c>
      <c r="AG19" s="3">
        <f t="shared" si="1"/>
        <v>4.5</v>
      </c>
      <c r="AH19">
        <f t="shared" si="2"/>
        <v>3</v>
      </c>
    </row>
    <row r="20" spans="1:34" x14ac:dyDescent="0.25">
      <c r="A20" s="11" t="s">
        <v>53</v>
      </c>
      <c r="B20" s="5">
        <v>5</v>
      </c>
      <c r="C20" s="5">
        <v>4</v>
      </c>
      <c r="D20" s="5">
        <v>4</v>
      </c>
      <c r="E20" s="5">
        <v>5</v>
      </c>
      <c r="F20" s="5">
        <v>5</v>
      </c>
      <c r="G20" s="5">
        <v>6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>
        <f t="shared" si="0"/>
        <v>6</v>
      </c>
      <c r="AG20" s="3">
        <f t="shared" si="1"/>
        <v>4.833333333333333</v>
      </c>
      <c r="AH20">
        <f t="shared" si="2"/>
        <v>4</v>
      </c>
    </row>
    <row r="21" spans="1:34" x14ac:dyDescent="0.25">
      <c r="A21" s="14" t="s">
        <v>58</v>
      </c>
      <c r="B21" s="5">
        <v>6</v>
      </c>
      <c r="C21" s="5">
        <v>5</v>
      </c>
      <c r="D21" s="5">
        <v>3</v>
      </c>
      <c r="E21" s="5">
        <v>4</v>
      </c>
      <c r="F21" s="5">
        <v>4</v>
      </c>
      <c r="G21" s="5">
        <v>5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>
        <f t="shared" si="0"/>
        <v>6</v>
      </c>
      <c r="AG21" s="3">
        <f t="shared" si="1"/>
        <v>4.5</v>
      </c>
      <c r="AH21">
        <f t="shared" si="2"/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10EE4-3D29-4A34-9676-0AF2F08B0D9F}">
  <dimension ref="A1"/>
  <sheetViews>
    <sheetView topLeftCell="A16" workbookViewId="0">
      <selection activeCell="E10" sqref="E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23"/>
  <sheetViews>
    <sheetView topLeftCell="A26" workbookViewId="0">
      <selection activeCell="F7" sqref="F7"/>
    </sheetView>
  </sheetViews>
  <sheetFormatPr defaultRowHeight="15" x14ac:dyDescent="0.25"/>
  <sheetData>
    <row r="2" spans="2:6" x14ac:dyDescent="0.25">
      <c r="B2" t="s">
        <v>60</v>
      </c>
      <c r="C2" t="s">
        <v>61</v>
      </c>
      <c r="D2" t="s">
        <v>62</v>
      </c>
      <c r="E2" t="s">
        <v>63</v>
      </c>
      <c r="F2" t="s">
        <v>64</v>
      </c>
    </row>
    <row r="3" spans="2:6" x14ac:dyDescent="0.25">
      <c r="B3">
        <v>1</v>
      </c>
      <c r="C3" s="3">
        <f>'Tulokset ennen koulutusta'!AG2</f>
        <v>1.8333333333333333</v>
      </c>
      <c r="D3" s="3">
        <f>'Tulokset koulutuksen jälkeen'!AG2</f>
        <v>4</v>
      </c>
      <c r="E3" s="3">
        <f>D3-C3</f>
        <v>2.166666666666667</v>
      </c>
      <c r="F3">
        <v>0</v>
      </c>
    </row>
    <row r="4" spans="2:6" x14ac:dyDescent="0.25">
      <c r="B4">
        <v>2</v>
      </c>
      <c r="C4" s="3">
        <f>'Tulokset ennen koulutusta'!AG3</f>
        <v>2.6666666666666665</v>
      </c>
      <c r="D4" s="3">
        <f>'Tulokset koulutuksen jälkeen'!AG3</f>
        <v>4</v>
      </c>
      <c r="E4" s="3">
        <f t="shared" ref="E4:E22" si="0">D4-C4</f>
        <v>1.3333333333333335</v>
      </c>
      <c r="F4">
        <v>0</v>
      </c>
    </row>
    <row r="5" spans="2:6" x14ac:dyDescent="0.25">
      <c r="B5">
        <v>3</v>
      </c>
      <c r="C5" s="3">
        <f>'Tulokset ennen koulutusta'!AG4</f>
        <v>3.6666666666666665</v>
      </c>
      <c r="D5" s="3">
        <f>'Tulokset koulutuksen jälkeen'!AG4</f>
        <v>4.166666666666667</v>
      </c>
      <c r="E5" s="3">
        <f t="shared" si="0"/>
        <v>0.50000000000000044</v>
      </c>
      <c r="F5">
        <v>0</v>
      </c>
    </row>
    <row r="6" spans="2:6" x14ac:dyDescent="0.25">
      <c r="B6">
        <v>4</v>
      </c>
      <c r="C6" s="3">
        <f>'Tulokset ennen koulutusta'!AG5</f>
        <v>2.6666666666666665</v>
      </c>
      <c r="D6" s="3">
        <f>'Tulokset koulutuksen jälkeen'!AG5</f>
        <v>4.333333333333333</v>
      </c>
      <c r="E6" s="3">
        <f t="shared" si="0"/>
        <v>1.6666666666666665</v>
      </c>
      <c r="F6">
        <v>0</v>
      </c>
    </row>
    <row r="7" spans="2:6" x14ac:dyDescent="0.25">
      <c r="B7">
        <v>5</v>
      </c>
      <c r="C7" s="3">
        <f>'Tulokset ennen koulutusta'!AG6</f>
        <v>2</v>
      </c>
      <c r="D7" s="3">
        <f>'Tulokset koulutuksen jälkeen'!AG6</f>
        <v>4.333333333333333</v>
      </c>
      <c r="E7" s="3">
        <f t="shared" si="0"/>
        <v>2.333333333333333</v>
      </c>
      <c r="F7">
        <v>0</v>
      </c>
    </row>
    <row r="8" spans="2:6" x14ac:dyDescent="0.25">
      <c r="B8">
        <v>6</v>
      </c>
      <c r="C8" s="3">
        <f>'Tulokset ennen koulutusta'!AG7</f>
        <v>3</v>
      </c>
      <c r="D8" s="3">
        <f>'Tulokset koulutuksen jälkeen'!AG7</f>
        <v>4</v>
      </c>
      <c r="E8" s="3">
        <f t="shared" si="0"/>
        <v>1</v>
      </c>
      <c r="F8">
        <v>0</v>
      </c>
    </row>
    <row r="9" spans="2:6" x14ac:dyDescent="0.25">
      <c r="B9">
        <v>7</v>
      </c>
      <c r="C9" s="3">
        <f>'Tulokset ennen koulutusta'!AG8</f>
        <v>2</v>
      </c>
      <c r="D9" s="3">
        <f>'Tulokset koulutuksen jälkeen'!AG8</f>
        <v>5.166666666666667</v>
      </c>
      <c r="E9" s="3">
        <f t="shared" si="0"/>
        <v>3.166666666666667</v>
      </c>
      <c r="F9">
        <v>0</v>
      </c>
    </row>
    <row r="10" spans="2:6" x14ac:dyDescent="0.25">
      <c r="B10">
        <v>8</v>
      </c>
      <c r="C10" s="3">
        <f>'Tulokset ennen koulutusta'!AG9</f>
        <v>2.8333333333333335</v>
      </c>
      <c r="D10" s="3">
        <f>'Tulokset koulutuksen jälkeen'!AG9</f>
        <v>4.666666666666667</v>
      </c>
      <c r="E10" s="3">
        <f t="shared" si="0"/>
        <v>1.8333333333333335</v>
      </c>
      <c r="F10">
        <v>0</v>
      </c>
    </row>
    <row r="11" spans="2:6" x14ac:dyDescent="0.25">
      <c r="B11">
        <v>9</v>
      </c>
      <c r="C11" s="3">
        <f>'Tulokset ennen koulutusta'!AG10</f>
        <v>1.8333333333333333</v>
      </c>
      <c r="D11" s="3">
        <f>'Tulokset koulutuksen jälkeen'!AG10</f>
        <v>5</v>
      </c>
      <c r="E11" s="3">
        <f t="shared" si="0"/>
        <v>3.166666666666667</v>
      </c>
      <c r="F11">
        <v>0</v>
      </c>
    </row>
    <row r="12" spans="2:6" x14ac:dyDescent="0.25">
      <c r="B12">
        <v>10</v>
      </c>
      <c r="C12" s="3">
        <f>'Tulokset ennen koulutusta'!AG11</f>
        <v>1.6666666666666667</v>
      </c>
      <c r="D12" s="3">
        <f>'Tulokset koulutuksen jälkeen'!AG11</f>
        <v>4.166666666666667</v>
      </c>
      <c r="E12" s="3">
        <f t="shared" si="0"/>
        <v>2.5</v>
      </c>
      <c r="F12">
        <v>0</v>
      </c>
    </row>
    <row r="13" spans="2:6" x14ac:dyDescent="0.25">
      <c r="B13">
        <v>11</v>
      </c>
      <c r="C13" s="3">
        <f>'Tulokset ennen koulutusta'!AG12</f>
        <v>2.1666666666666665</v>
      </c>
      <c r="D13" s="3">
        <f>'Tulokset koulutuksen jälkeen'!AG12</f>
        <v>4.833333333333333</v>
      </c>
      <c r="E13" s="3">
        <f t="shared" si="0"/>
        <v>2.6666666666666665</v>
      </c>
      <c r="F13">
        <v>0</v>
      </c>
    </row>
    <row r="14" spans="2:6" x14ac:dyDescent="0.25">
      <c r="B14">
        <v>12</v>
      </c>
      <c r="C14" s="3">
        <f>'Tulokset ennen koulutusta'!AG13</f>
        <v>1.6666666666666667</v>
      </c>
      <c r="D14" s="3">
        <f>'Tulokset koulutuksen jälkeen'!AG13</f>
        <v>4.666666666666667</v>
      </c>
      <c r="E14" s="3">
        <f t="shared" si="0"/>
        <v>3</v>
      </c>
      <c r="F14">
        <v>0</v>
      </c>
    </row>
    <row r="15" spans="2:6" x14ac:dyDescent="0.25">
      <c r="B15">
        <v>13</v>
      </c>
      <c r="C15" s="3">
        <f>'Tulokset ennen koulutusta'!AG14</f>
        <v>1.8333333333333333</v>
      </c>
      <c r="D15" s="3">
        <f>'Tulokset koulutuksen jälkeen'!AG14</f>
        <v>4.333333333333333</v>
      </c>
      <c r="E15" s="3">
        <f t="shared" si="0"/>
        <v>2.5</v>
      </c>
      <c r="F15">
        <v>0</v>
      </c>
    </row>
    <row r="16" spans="2:6" x14ac:dyDescent="0.25">
      <c r="B16">
        <v>14</v>
      </c>
      <c r="C16" s="3">
        <f>'Tulokset ennen koulutusta'!AG15</f>
        <v>2.6666666666666665</v>
      </c>
      <c r="D16" s="3">
        <f>'Tulokset koulutuksen jälkeen'!AG15</f>
        <v>4.666666666666667</v>
      </c>
      <c r="E16" s="3">
        <f t="shared" si="0"/>
        <v>2.0000000000000004</v>
      </c>
      <c r="F16">
        <v>0</v>
      </c>
    </row>
    <row r="17" spans="2:6" x14ac:dyDescent="0.25">
      <c r="B17">
        <v>15</v>
      </c>
      <c r="C17" s="3">
        <f>'Tulokset ennen koulutusta'!AG16</f>
        <v>2.3333333333333335</v>
      </c>
      <c r="D17" s="3">
        <f>'Tulokset koulutuksen jälkeen'!AG16</f>
        <v>4.666666666666667</v>
      </c>
      <c r="E17" s="3">
        <f t="shared" si="0"/>
        <v>2.3333333333333335</v>
      </c>
      <c r="F17">
        <v>0</v>
      </c>
    </row>
    <row r="18" spans="2:6" x14ac:dyDescent="0.25">
      <c r="B18">
        <v>16</v>
      </c>
      <c r="C18" s="3">
        <f>'Tulokset ennen koulutusta'!AG17</f>
        <v>2.8333333333333335</v>
      </c>
      <c r="D18" s="3">
        <f>'Tulokset koulutuksen jälkeen'!AG17</f>
        <v>4.833333333333333</v>
      </c>
      <c r="E18" s="3">
        <f t="shared" si="0"/>
        <v>1.9999999999999996</v>
      </c>
      <c r="F18">
        <v>0</v>
      </c>
    </row>
    <row r="19" spans="2:6" x14ac:dyDescent="0.25">
      <c r="B19">
        <v>17</v>
      </c>
      <c r="C19" s="3">
        <f>'Tulokset ennen koulutusta'!AG18</f>
        <v>2.1666666666666665</v>
      </c>
      <c r="D19" s="3">
        <f>'Tulokset koulutuksen jälkeen'!AG18</f>
        <v>4.666666666666667</v>
      </c>
      <c r="E19" s="3">
        <f t="shared" si="0"/>
        <v>2.5000000000000004</v>
      </c>
      <c r="F19">
        <v>0</v>
      </c>
    </row>
    <row r="20" spans="2:6" x14ac:dyDescent="0.25">
      <c r="B20">
        <v>18</v>
      </c>
      <c r="C20" s="3">
        <f>'Tulokset ennen koulutusta'!AG19</f>
        <v>1.6666666666666667</v>
      </c>
      <c r="D20" s="3">
        <f>'Tulokset koulutuksen jälkeen'!AG19</f>
        <v>4.5</v>
      </c>
      <c r="E20" s="3">
        <f t="shared" si="0"/>
        <v>2.833333333333333</v>
      </c>
      <c r="F20">
        <v>0</v>
      </c>
    </row>
    <row r="21" spans="2:6" x14ac:dyDescent="0.25">
      <c r="B21">
        <v>19</v>
      </c>
      <c r="C21" s="3">
        <f>'Tulokset ennen koulutusta'!AG20</f>
        <v>1.8333333333333333</v>
      </c>
      <c r="D21" s="3">
        <f>'Tulokset koulutuksen jälkeen'!AG20</f>
        <v>4.833333333333333</v>
      </c>
      <c r="E21" s="3">
        <f t="shared" si="0"/>
        <v>3</v>
      </c>
      <c r="F21">
        <v>0</v>
      </c>
    </row>
    <row r="22" spans="2:6" x14ac:dyDescent="0.25">
      <c r="B22">
        <v>20</v>
      </c>
      <c r="C22" s="3">
        <f>'Tulokset ennen koulutusta'!AG21</f>
        <v>2.6666666666666665</v>
      </c>
      <c r="D22" s="3">
        <f>'Tulokset koulutuksen jälkeen'!AG21</f>
        <v>4.5</v>
      </c>
      <c r="E22" s="3">
        <f t="shared" si="0"/>
        <v>1.8333333333333335</v>
      </c>
      <c r="F22">
        <v>0</v>
      </c>
    </row>
    <row r="23" spans="2:6" x14ac:dyDescent="0.25">
      <c r="B23" t="s">
        <v>65</v>
      </c>
      <c r="C23" s="3">
        <f>AVERAGE(C3:C22)</f>
        <v>2.2999999999999998</v>
      </c>
      <c r="D23" s="3">
        <f>AVERAGE(D3:D22)</f>
        <v>4.5166666666666666</v>
      </c>
      <c r="E23" s="3">
        <f>AVERAGE(E3:E22)</f>
        <v>2.2166666666666672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530D-12BA-4AD0-B25E-530983F06ACF}">
  <dimension ref="B2:Q3"/>
  <sheetViews>
    <sheetView topLeftCell="P1" zoomScaleNormal="100" workbookViewId="0">
      <selection activeCell="Q3" sqref="Q3"/>
    </sheetView>
  </sheetViews>
  <sheetFormatPr defaultRowHeight="15" x14ac:dyDescent="0.25"/>
  <sheetData>
    <row r="2" spans="2:17" x14ac:dyDescent="0.25">
      <c r="B2" s="2"/>
      <c r="Q2" t="s">
        <v>67</v>
      </c>
    </row>
    <row r="3" spans="2:17" x14ac:dyDescent="0.25">
      <c r="Q3" t="s">
        <v>66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4E343CD34E4D4C89E229E27F8DFEDE" ma:contentTypeVersion="2" ma:contentTypeDescription="Skapa ett nytt dokument." ma:contentTypeScope="" ma:versionID="d88aaa8fa513b0c70f8ad2de3acef8d4">
  <xsd:schema xmlns:xsd="http://www.w3.org/2001/XMLSchema" xmlns:xs="http://www.w3.org/2001/XMLSchema" xmlns:p="http://schemas.microsoft.com/office/2006/metadata/properties" xmlns:ns2="90f0515d-ac09-4432-8e58-b3c973dcb877" targetNamespace="http://schemas.microsoft.com/office/2006/metadata/properties" ma:root="true" ma:fieldsID="6d958c89d99815f9b48ca1579bcd6ddc" ns2:_="">
    <xsd:import namespace="90f0515d-ac09-4432-8e58-b3c973dcb8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0515d-ac09-4432-8e58-b3c973dcb8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289A65-113E-40CD-A8BC-36DC860735F4}"/>
</file>

<file path=customXml/itemProps2.xml><?xml version="1.0" encoding="utf-8"?>
<ds:datastoreItem xmlns:ds="http://schemas.openxmlformats.org/officeDocument/2006/customXml" ds:itemID="{8574F3E4-37DB-491F-AD42-5710B2F3F12D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90f0515d-ac09-4432-8e58-b3c973dcb877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A0E5912-F096-4875-B84F-A6C174B99B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Ohjeet</vt:lpstr>
      <vt:lpstr>Tulokset ennen koulutusta</vt:lpstr>
      <vt:lpstr>Ennen koulutusta grafiikka</vt:lpstr>
      <vt:lpstr>Tulokset koulutuksen jälkeen</vt:lpstr>
      <vt:lpstr>Koulutuksen jälkeen grafiikka</vt:lpstr>
      <vt:lpstr>Kehitys</vt:lpstr>
      <vt:lpstr>Yhteenveto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Blücher</dc:creator>
  <cp:lastModifiedBy>Sari Lehtimäki</cp:lastModifiedBy>
  <dcterms:created xsi:type="dcterms:W3CDTF">2018-12-19T16:50:09Z</dcterms:created>
  <dcterms:modified xsi:type="dcterms:W3CDTF">2019-05-15T17:22:39Z</dcterms:modified>
  <cp:category>Självutvärdering Nulägesanalys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0x010100BF4E343CD34E4D4C89E229E27F8DFEDE</vt:lpwstr>
  </property>
</Properties>
</file>